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lobal Warming Paper Submission\INTERNATIONAL JOURNAL OF GREENHOUSE July 2021\SI V14\"/>
    </mc:Choice>
  </mc:AlternateContent>
  <xr:revisionPtr revIDLastSave="0" documentId="13_ncr:1_{6ACDE258-77AC-44DF-B997-8B70EC1DD438}" xr6:coauthVersionLast="47" xr6:coauthVersionMax="47" xr10:uidLastSave="{00000000-0000-0000-0000-000000000000}"/>
  <bookViews>
    <workbookView xWindow="-120" yWindow="-120" windowWidth="24240" windowHeight="13140" firstSheet="9" activeTab="10" xr2:uid="{7F7460B1-1F14-47EB-AAB8-80D594B03FDA}"/>
  </bookViews>
  <sheets>
    <sheet name="Waste Acceptance and In Place" sheetId="1" r:id="rId1"/>
    <sheet name="Fit Bahrain" sheetId="16" r:id="rId2"/>
    <sheet name="Bahrain Parameters and Data" sheetId="14" r:id="rId3"/>
    <sheet name="Switchgrass Fit k=0.05 default" sheetId="23" r:id="rId4"/>
    <sheet name="Switchgrass L0=140 k=0.05" sheetId="22" r:id="rId5"/>
    <sheet name="Switchgrass Fit Low Rain" sheetId="25" r:id="rId6"/>
    <sheet name="Switchgrass k=0.012 Low Rain" sheetId="24" r:id="rId7"/>
    <sheet name="Switchgrass Fit High Rain" sheetId="27" r:id="rId8"/>
    <sheet name="Switchgrass k=0.102 High Rain" sheetId="26" r:id="rId9"/>
    <sheet name="LandGem Methane Plots" sheetId="17" r:id="rId10"/>
    <sheet name="Plot Cumulative Pct Decomposed" sheetId="29" r:id="rId11"/>
    <sheet name="Plot Methane Generation Rate" sheetId="30" r:id="rId12"/>
  </sheets>
  <calcPr calcId="191029" iterate="1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0" i="26" l="1"/>
  <c r="G40" i="26"/>
  <c r="H39" i="26"/>
  <c r="G39" i="26"/>
  <c r="H38" i="26"/>
  <c r="G38" i="26"/>
  <c r="H37" i="26"/>
  <c r="G37" i="26"/>
  <c r="H36" i="26"/>
  <c r="G36" i="26"/>
  <c r="H35" i="26"/>
  <c r="G35" i="26"/>
  <c r="H34" i="26"/>
  <c r="G34" i="26"/>
  <c r="H33" i="26"/>
  <c r="G33" i="26"/>
  <c r="H32" i="26"/>
  <c r="G32" i="26"/>
  <c r="H31" i="26"/>
  <c r="G31" i="26"/>
  <c r="H30" i="26"/>
  <c r="G30" i="26"/>
  <c r="H29" i="26"/>
  <c r="G29" i="26"/>
  <c r="H28" i="26"/>
  <c r="G28" i="26"/>
  <c r="H27" i="26"/>
  <c r="G27" i="26"/>
  <c r="H26" i="26"/>
  <c r="G26" i="26"/>
  <c r="H25" i="26"/>
  <c r="G25" i="26"/>
  <c r="H24" i="26"/>
  <c r="G24" i="26"/>
  <c r="H23" i="26"/>
  <c r="G23" i="26"/>
  <c r="H22" i="26"/>
  <c r="G22" i="26"/>
  <c r="H21" i="26"/>
  <c r="G21" i="26"/>
  <c r="H20" i="26"/>
  <c r="G20" i="26"/>
  <c r="H19" i="26"/>
  <c r="G19" i="26"/>
  <c r="H18" i="26"/>
  <c r="G18" i="26"/>
  <c r="H17" i="26"/>
  <c r="G17" i="26"/>
  <c r="H16" i="26"/>
  <c r="G16" i="26"/>
  <c r="H15" i="26"/>
  <c r="G15" i="26"/>
  <c r="H14" i="26"/>
  <c r="G14" i="26"/>
  <c r="H13" i="26"/>
  <c r="G13" i="26"/>
  <c r="H12" i="26"/>
  <c r="G12" i="26"/>
  <c r="H11" i="26"/>
  <c r="G11" i="26"/>
  <c r="H10" i="26"/>
  <c r="G10" i="26"/>
  <c r="H9" i="26"/>
  <c r="G9" i="26"/>
  <c r="H8" i="26"/>
  <c r="G8" i="26"/>
  <c r="H7" i="26"/>
  <c r="G7" i="26"/>
  <c r="H40" i="24"/>
  <c r="G40" i="24"/>
  <c r="H39" i="24"/>
  <c r="G39" i="24"/>
  <c r="H38" i="24"/>
  <c r="G38" i="24"/>
  <c r="H37" i="24"/>
  <c r="G37" i="24"/>
  <c r="H36" i="24"/>
  <c r="G36" i="24"/>
  <c r="H35" i="24"/>
  <c r="G35" i="24"/>
  <c r="H34" i="24"/>
  <c r="G34" i="24"/>
  <c r="H33" i="24"/>
  <c r="G33" i="24"/>
  <c r="H32" i="24"/>
  <c r="G32" i="24"/>
  <c r="H31" i="24"/>
  <c r="G31" i="24"/>
  <c r="H30" i="24"/>
  <c r="G30" i="24"/>
  <c r="H29" i="24"/>
  <c r="G29" i="24"/>
  <c r="H28" i="24"/>
  <c r="G28" i="24"/>
  <c r="H27" i="24"/>
  <c r="G27" i="24"/>
  <c r="H26" i="24"/>
  <c r="G26" i="24"/>
  <c r="H25" i="24"/>
  <c r="G25" i="24"/>
  <c r="H24" i="24"/>
  <c r="G24" i="24"/>
  <c r="H23" i="24"/>
  <c r="G23" i="24"/>
  <c r="H22" i="24"/>
  <c r="G22" i="24"/>
  <c r="H21" i="24"/>
  <c r="G21" i="24"/>
  <c r="H20" i="24"/>
  <c r="G20" i="24"/>
  <c r="H19" i="24"/>
  <c r="G19" i="24"/>
  <c r="H18" i="24"/>
  <c r="G18" i="24"/>
  <c r="H17" i="24"/>
  <c r="G17" i="24"/>
  <c r="H16" i="24"/>
  <c r="G16" i="24"/>
  <c r="H15" i="24"/>
  <c r="G15" i="24"/>
  <c r="H14" i="24"/>
  <c r="G14" i="24"/>
  <c r="H13" i="24"/>
  <c r="G13" i="24"/>
  <c r="H12" i="24"/>
  <c r="G12" i="24"/>
  <c r="H11" i="24"/>
  <c r="G11" i="24"/>
  <c r="H10" i="24"/>
  <c r="G10" i="24"/>
  <c r="H9" i="24"/>
  <c r="G9" i="24"/>
  <c r="H8" i="24"/>
  <c r="G8" i="24"/>
  <c r="H7" i="24"/>
  <c r="G7" i="24"/>
  <c r="G8" i="22"/>
  <c r="H8" i="22"/>
  <c r="G9" i="22"/>
  <c r="H9" i="22"/>
  <c r="G10" i="22"/>
  <c r="H10" i="22"/>
  <c r="G11" i="22"/>
  <c r="H11" i="22"/>
  <c r="G12" i="22"/>
  <c r="H12" i="22"/>
  <c r="G13" i="22"/>
  <c r="H13" i="22"/>
  <c r="G14" i="22"/>
  <c r="H14" i="22"/>
  <c r="G15" i="22"/>
  <c r="H15" i="22"/>
  <c r="G16" i="22"/>
  <c r="H16" i="22"/>
  <c r="G17" i="22"/>
  <c r="H17" i="22"/>
  <c r="G18" i="22"/>
  <c r="H18" i="22"/>
  <c r="G19" i="22"/>
  <c r="H19" i="22"/>
  <c r="G20" i="22"/>
  <c r="H20" i="22"/>
  <c r="G21" i="22"/>
  <c r="H21" i="22"/>
  <c r="G22" i="22"/>
  <c r="H22" i="22"/>
  <c r="G23" i="22"/>
  <c r="H23" i="22"/>
  <c r="G24" i="22"/>
  <c r="H24" i="22"/>
  <c r="G25" i="22"/>
  <c r="H25" i="22"/>
  <c r="G26" i="22"/>
  <c r="H26" i="22"/>
  <c r="G27" i="22"/>
  <c r="H27" i="22"/>
  <c r="G28" i="22"/>
  <c r="H28" i="22"/>
  <c r="G29" i="22"/>
  <c r="H29" i="22"/>
  <c r="G30" i="22"/>
  <c r="H30" i="22"/>
  <c r="G31" i="22"/>
  <c r="H31" i="22"/>
  <c r="G32" i="22"/>
  <c r="H32" i="22"/>
  <c r="G33" i="22"/>
  <c r="H33" i="22"/>
  <c r="G34" i="22"/>
  <c r="H34" i="22"/>
  <c r="G35" i="22"/>
  <c r="H35" i="22"/>
  <c r="G36" i="22"/>
  <c r="H36" i="22"/>
  <c r="G37" i="22"/>
  <c r="H37" i="22"/>
  <c r="G38" i="22"/>
  <c r="H38" i="22"/>
  <c r="G39" i="22"/>
  <c r="H39" i="22"/>
  <c r="G40" i="22"/>
  <c r="H40" i="22"/>
  <c r="H7" i="22"/>
  <c r="G7" i="22"/>
  <c r="F42" i="26"/>
  <c r="G42" i="26" s="1"/>
  <c r="H42" i="26" s="1"/>
  <c r="F43" i="26"/>
  <c r="F44" i="26"/>
  <c r="F45" i="26"/>
  <c r="F46" i="26"/>
  <c r="F47" i="26"/>
  <c r="F48" i="26"/>
  <c r="F49" i="26"/>
  <c r="G49" i="26" s="1"/>
  <c r="H49" i="26" s="1"/>
  <c r="F50" i="26"/>
  <c r="G50" i="26" s="1"/>
  <c r="H50" i="26" s="1"/>
  <c r="F51" i="26"/>
  <c r="F52" i="26"/>
  <c r="F53" i="26"/>
  <c r="F54" i="26"/>
  <c r="F55" i="26"/>
  <c r="F56" i="26"/>
  <c r="F57" i="26"/>
  <c r="G57" i="26" s="1"/>
  <c r="H57" i="26" s="1"/>
  <c r="F58" i="26"/>
  <c r="G58" i="26" s="1"/>
  <c r="H58" i="26" s="1"/>
  <c r="F59" i="26"/>
  <c r="F60" i="26"/>
  <c r="F61" i="26"/>
  <c r="F62" i="26"/>
  <c r="F63" i="26"/>
  <c r="F64" i="26"/>
  <c r="F65" i="26"/>
  <c r="G65" i="26" s="1"/>
  <c r="H65" i="26" s="1"/>
  <c r="F66" i="26"/>
  <c r="G66" i="26" s="1"/>
  <c r="H66" i="26" s="1"/>
  <c r="F67" i="26"/>
  <c r="F68" i="26"/>
  <c r="F69" i="26"/>
  <c r="F70" i="26"/>
  <c r="F71" i="26"/>
  <c r="F72" i="26"/>
  <c r="F73" i="26"/>
  <c r="G73" i="26" s="1"/>
  <c r="H73" i="26" s="1"/>
  <c r="F74" i="26"/>
  <c r="G74" i="26" s="1"/>
  <c r="H74" i="26" s="1"/>
  <c r="F75" i="26"/>
  <c r="F76" i="26"/>
  <c r="F77" i="26"/>
  <c r="F78" i="26"/>
  <c r="F79" i="26"/>
  <c r="F80" i="26"/>
  <c r="F81" i="26"/>
  <c r="G81" i="26" s="1"/>
  <c r="H81" i="26" s="1"/>
  <c r="F82" i="26"/>
  <c r="G82" i="26" s="1"/>
  <c r="H82" i="26" s="1"/>
  <c r="F83" i="26"/>
  <c r="F84" i="26"/>
  <c r="F85" i="26"/>
  <c r="F86" i="26"/>
  <c r="F87" i="26"/>
  <c r="F88" i="26"/>
  <c r="F89" i="26"/>
  <c r="G89" i="26" s="1"/>
  <c r="H89" i="26" s="1"/>
  <c r="F90" i="26"/>
  <c r="G90" i="26" s="1"/>
  <c r="H90" i="26" s="1"/>
  <c r="F91" i="26"/>
  <c r="F92" i="26"/>
  <c r="F93" i="26"/>
  <c r="F94" i="26"/>
  <c r="F95" i="26"/>
  <c r="F96" i="26"/>
  <c r="F97" i="26"/>
  <c r="G97" i="26" s="1"/>
  <c r="H97" i="26" s="1"/>
  <c r="F98" i="26"/>
  <c r="G98" i="26" s="1"/>
  <c r="H98" i="26" s="1"/>
  <c r="F99" i="26"/>
  <c r="F100" i="26"/>
  <c r="F101" i="26"/>
  <c r="F102" i="26"/>
  <c r="F103" i="26"/>
  <c r="F104" i="26"/>
  <c r="F105" i="26"/>
  <c r="F106" i="26"/>
  <c r="F107" i="26"/>
  <c r="F108" i="26"/>
  <c r="F109" i="26"/>
  <c r="F110" i="26"/>
  <c r="F111" i="26"/>
  <c r="F112" i="26"/>
  <c r="F113" i="26"/>
  <c r="F114" i="26"/>
  <c r="G114" i="26" s="1"/>
  <c r="H114" i="26" s="1"/>
  <c r="F115" i="26"/>
  <c r="F116" i="26"/>
  <c r="F117" i="26"/>
  <c r="F118" i="26"/>
  <c r="F119" i="26"/>
  <c r="F120" i="26"/>
  <c r="F121" i="26"/>
  <c r="G121" i="26" s="1"/>
  <c r="H121" i="26" s="1"/>
  <c r="F122" i="26"/>
  <c r="G122" i="26" s="1"/>
  <c r="H122" i="26" s="1"/>
  <c r="F123" i="26"/>
  <c r="F124" i="26"/>
  <c r="F125" i="26"/>
  <c r="F126" i="26"/>
  <c r="F127" i="26"/>
  <c r="F128" i="26"/>
  <c r="F129" i="26"/>
  <c r="F130" i="26"/>
  <c r="G130" i="26" s="1"/>
  <c r="H130" i="26" s="1"/>
  <c r="F131" i="26"/>
  <c r="F132" i="26"/>
  <c r="F133" i="26"/>
  <c r="F134" i="26"/>
  <c r="F135" i="26"/>
  <c r="F136" i="26"/>
  <c r="F137" i="26"/>
  <c r="G137" i="26" s="1"/>
  <c r="H137" i="26" s="1"/>
  <c r="F138" i="26"/>
  <c r="G138" i="26" s="1"/>
  <c r="H138" i="26" s="1"/>
  <c r="F139" i="26"/>
  <c r="F140" i="26"/>
  <c r="F141" i="26"/>
  <c r="F142" i="26"/>
  <c r="F143" i="26"/>
  <c r="F144" i="26"/>
  <c r="F145" i="26"/>
  <c r="G145" i="26" s="1"/>
  <c r="H145" i="26" s="1"/>
  <c r="F146" i="26"/>
  <c r="F147" i="26"/>
  <c r="F148" i="26"/>
  <c r="F149" i="26"/>
  <c r="F150" i="26"/>
  <c r="F151" i="26"/>
  <c r="F152" i="26"/>
  <c r="F153" i="26"/>
  <c r="F154" i="26"/>
  <c r="G154" i="26" s="1"/>
  <c r="H154" i="26" s="1"/>
  <c r="F155" i="26"/>
  <c r="F156" i="26"/>
  <c r="F157" i="26"/>
  <c r="F158" i="26"/>
  <c r="F159" i="26"/>
  <c r="F160" i="26"/>
  <c r="F161" i="26"/>
  <c r="F162" i="26"/>
  <c r="G162" i="26" s="1"/>
  <c r="H162" i="26" s="1"/>
  <c r="F163" i="26"/>
  <c r="F164" i="26"/>
  <c r="F165" i="26"/>
  <c r="F166" i="26"/>
  <c r="F167" i="26"/>
  <c r="F168" i="26"/>
  <c r="F169" i="26"/>
  <c r="G169" i="26" s="1"/>
  <c r="H169" i="26" s="1"/>
  <c r="F170" i="26"/>
  <c r="G170" i="26" s="1"/>
  <c r="H170" i="26" s="1"/>
  <c r="F171" i="26"/>
  <c r="F172" i="26"/>
  <c r="F173" i="26"/>
  <c r="F174" i="26"/>
  <c r="F175" i="26"/>
  <c r="F176" i="26"/>
  <c r="F177" i="26"/>
  <c r="G177" i="26" s="1"/>
  <c r="H177" i="26" s="1"/>
  <c r="F178" i="26"/>
  <c r="G178" i="26" s="1"/>
  <c r="H178" i="26" s="1"/>
  <c r="F179" i="26"/>
  <c r="F180" i="26"/>
  <c r="F181" i="26"/>
  <c r="F182" i="26"/>
  <c r="F183" i="26"/>
  <c r="F184" i="26"/>
  <c r="F185" i="26"/>
  <c r="G185" i="26" s="1"/>
  <c r="H185" i="26" s="1"/>
  <c r="F186" i="26"/>
  <c r="G186" i="26" s="1"/>
  <c r="H186" i="26" s="1"/>
  <c r="F187" i="26"/>
  <c r="F188" i="26"/>
  <c r="F189" i="26"/>
  <c r="F190" i="26"/>
  <c r="F191" i="26"/>
  <c r="F192" i="26"/>
  <c r="F193" i="26"/>
  <c r="G193" i="26" s="1"/>
  <c r="H193" i="26" s="1"/>
  <c r="F194" i="26"/>
  <c r="G194" i="26" s="1"/>
  <c r="H194" i="26" s="1"/>
  <c r="F195" i="26"/>
  <c r="F196" i="26"/>
  <c r="F197" i="26"/>
  <c r="F198" i="26"/>
  <c r="F199" i="26"/>
  <c r="F200" i="26"/>
  <c r="F201" i="26"/>
  <c r="G201" i="26" s="1"/>
  <c r="H201" i="26" s="1"/>
  <c r="F202" i="26"/>
  <c r="G202" i="26" s="1"/>
  <c r="H202" i="26" s="1"/>
  <c r="F203" i="26"/>
  <c r="F204" i="26"/>
  <c r="F205" i="26"/>
  <c r="F206" i="26"/>
  <c r="F207" i="26"/>
  <c r="F208" i="26"/>
  <c r="F209" i="26"/>
  <c r="G209" i="26" s="1"/>
  <c r="H209" i="26" s="1"/>
  <c r="F210" i="26"/>
  <c r="G210" i="26" s="1"/>
  <c r="H210" i="26" s="1"/>
  <c r="F211" i="26"/>
  <c r="F212" i="26"/>
  <c r="F213" i="26"/>
  <c r="F214" i="26"/>
  <c r="F215" i="26"/>
  <c r="F216" i="26"/>
  <c r="F217" i="26"/>
  <c r="G217" i="26" s="1"/>
  <c r="H217" i="26" s="1"/>
  <c r="F218" i="26"/>
  <c r="F219" i="26"/>
  <c r="F220" i="26"/>
  <c r="F221" i="26"/>
  <c r="F222" i="26"/>
  <c r="F223" i="26"/>
  <c r="F224" i="26"/>
  <c r="F225" i="26"/>
  <c r="F226" i="26"/>
  <c r="G226" i="26" s="1"/>
  <c r="H226" i="26" s="1"/>
  <c r="F227" i="26"/>
  <c r="F228" i="26"/>
  <c r="F229" i="26"/>
  <c r="F230" i="26"/>
  <c r="F231" i="26"/>
  <c r="F232" i="26"/>
  <c r="F233" i="26"/>
  <c r="G233" i="26" s="1"/>
  <c r="H233" i="26" s="1"/>
  <c r="F234" i="26"/>
  <c r="G234" i="26" s="1"/>
  <c r="H234" i="26" s="1"/>
  <c r="F235" i="26"/>
  <c r="F236" i="26"/>
  <c r="F237" i="26"/>
  <c r="F238" i="26"/>
  <c r="F239" i="26"/>
  <c r="F240" i="26"/>
  <c r="F241" i="26"/>
  <c r="G241" i="26" s="1"/>
  <c r="H241" i="26" s="1"/>
  <c r="F242" i="26"/>
  <c r="G242" i="26" s="1"/>
  <c r="H242" i="26" s="1"/>
  <c r="F243" i="26"/>
  <c r="F244" i="26"/>
  <c r="F245" i="26"/>
  <c r="F246" i="26"/>
  <c r="F247" i="26"/>
  <c r="F248" i="26"/>
  <c r="F249" i="26"/>
  <c r="F250" i="26"/>
  <c r="G250" i="26" s="1"/>
  <c r="H250" i="26" s="1"/>
  <c r="F251" i="26"/>
  <c r="F252" i="26"/>
  <c r="F253" i="26"/>
  <c r="F254" i="26"/>
  <c r="F255" i="26"/>
  <c r="F256" i="26"/>
  <c r="F257" i="26"/>
  <c r="G257" i="26" s="1"/>
  <c r="H257" i="26" s="1"/>
  <c r="F258" i="26"/>
  <c r="G258" i="26" s="1"/>
  <c r="H258" i="26" s="1"/>
  <c r="F259" i="26"/>
  <c r="F260" i="26"/>
  <c r="F261" i="26"/>
  <c r="F262" i="26"/>
  <c r="F263" i="26"/>
  <c r="F264" i="26"/>
  <c r="F265" i="26"/>
  <c r="G265" i="26" s="1"/>
  <c r="H265" i="26" s="1"/>
  <c r="F266" i="26"/>
  <c r="G266" i="26" s="1"/>
  <c r="H266" i="26" s="1"/>
  <c r="F267" i="26"/>
  <c r="F268" i="26"/>
  <c r="F269" i="26"/>
  <c r="F270" i="26"/>
  <c r="F271" i="26"/>
  <c r="F272" i="26"/>
  <c r="F273" i="26"/>
  <c r="G273" i="26" s="1"/>
  <c r="H273" i="26" s="1"/>
  <c r="F274" i="26"/>
  <c r="G274" i="26" s="1"/>
  <c r="H274" i="26" s="1"/>
  <c r="F275" i="26"/>
  <c r="F276" i="26"/>
  <c r="F277" i="26"/>
  <c r="F278" i="26"/>
  <c r="F279" i="26"/>
  <c r="F280" i="26"/>
  <c r="F281" i="26"/>
  <c r="G281" i="26" s="1"/>
  <c r="H281" i="26" s="1"/>
  <c r="F282" i="26"/>
  <c r="G282" i="26" s="1"/>
  <c r="H282" i="26" s="1"/>
  <c r="F283" i="26"/>
  <c r="F284" i="26"/>
  <c r="F285" i="26"/>
  <c r="F286" i="26"/>
  <c r="F287" i="26"/>
  <c r="F288" i="26"/>
  <c r="F289" i="26"/>
  <c r="G289" i="26" s="1"/>
  <c r="H289" i="26" s="1"/>
  <c r="F290" i="26"/>
  <c r="G290" i="26" s="1"/>
  <c r="H290" i="26" s="1"/>
  <c r="F291" i="26"/>
  <c r="F292" i="26"/>
  <c r="G292" i="26" s="1"/>
  <c r="H292" i="26" s="1"/>
  <c r="F293" i="26"/>
  <c r="F294" i="26"/>
  <c r="F295" i="26"/>
  <c r="F296" i="26"/>
  <c r="F297" i="26"/>
  <c r="G297" i="26" s="1"/>
  <c r="H297" i="26" s="1"/>
  <c r="F298" i="26"/>
  <c r="F299" i="26"/>
  <c r="F300" i="26"/>
  <c r="F301" i="26"/>
  <c r="F302" i="26"/>
  <c r="F303" i="26"/>
  <c r="F304" i="26"/>
  <c r="F305" i="26"/>
  <c r="F306" i="26"/>
  <c r="G306" i="26" s="1"/>
  <c r="H306" i="26" s="1"/>
  <c r="F307" i="26"/>
  <c r="F308" i="26"/>
  <c r="G308" i="26" s="1"/>
  <c r="H308" i="26" s="1"/>
  <c r="F309" i="26"/>
  <c r="F310" i="26"/>
  <c r="F311" i="26"/>
  <c r="F312" i="26"/>
  <c r="F313" i="26"/>
  <c r="F314" i="26"/>
  <c r="G314" i="26" s="1"/>
  <c r="H314" i="26" s="1"/>
  <c r="F315" i="26"/>
  <c r="F316" i="26"/>
  <c r="F317" i="26"/>
  <c r="F318" i="26"/>
  <c r="F319" i="26"/>
  <c r="F320" i="26"/>
  <c r="F321" i="26"/>
  <c r="G321" i="26" s="1"/>
  <c r="H321" i="26" s="1"/>
  <c r="F322" i="26"/>
  <c r="G322" i="26" s="1"/>
  <c r="H322" i="26" s="1"/>
  <c r="F323" i="26"/>
  <c r="F324" i="26"/>
  <c r="F325" i="26"/>
  <c r="F326" i="26"/>
  <c r="F327" i="26"/>
  <c r="F328" i="26"/>
  <c r="F329" i="26"/>
  <c r="G329" i="26" s="1"/>
  <c r="H329" i="26" s="1"/>
  <c r="F330" i="26"/>
  <c r="G330" i="26" s="1"/>
  <c r="H330" i="26" s="1"/>
  <c r="F331" i="26"/>
  <c r="F332" i="26"/>
  <c r="F333" i="26"/>
  <c r="F334" i="26"/>
  <c r="F335" i="26"/>
  <c r="F336" i="26"/>
  <c r="F337" i="26"/>
  <c r="G337" i="26" s="1"/>
  <c r="H337" i="26" s="1"/>
  <c r="F338" i="26"/>
  <c r="G338" i="26" s="1"/>
  <c r="H338" i="26" s="1"/>
  <c r="F339" i="26"/>
  <c r="F340" i="26"/>
  <c r="F341" i="26"/>
  <c r="F342" i="26"/>
  <c r="F343" i="26"/>
  <c r="F344" i="26"/>
  <c r="F345" i="26"/>
  <c r="G345" i="26" s="1"/>
  <c r="H345" i="26" s="1"/>
  <c r="F346" i="26"/>
  <c r="G346" i="26" s="1"/>
  <c r="H346" i="26" s="1"/>
  <c r="F347" i="26"/>
  <c r="F348" i="26"/>
  <c r="F349" i="26"/>
  <c r="F350" i="26"/>
  <c r="F351" i="26"/>
  <c r="F352" i="26"/>
  <c r="F353" i="26"/>
  <c r="G353" i="26" s="1"/>
  <c r="H353" i="26" s="1"/>
  <c r="F354" i="26"/>
  <c r="F355" i="26"/>
  <c r="F356" i="26"/>
  <c r="G356" i="26" s="1"/>
  <c r="H356" i="26" s="1"/>
  <c r="F357" i="26"/>
  <c r="F358" i="26"/>
  <c r="F359" i="26"/>
  <c r="F360" i="26"/>
  <c r="F361" i="26"/>
  <c r="F362" i="26"/>
  <c r="G362" i="26" s="1"/>
  <c r="H362" i="26" s="1"/>
  <c r="F363" i="26"/>
  <c r="F364" i="26"/>
  <c r="F365" i="26"/>
  <c r="F366" i="26"/>
  <c r="F367" i="26"/>
  <c r="F368" i="26"/>
  <c r="F369" i="26"/>
  <c r="G369" i="26" s="1"/>
  <c r="H369" i="26" s="1"/>
  <c r="F370" i="26"/>
  <c r="G370" i="26" s="1"/>
  <c r="H370" i="26" s="1"/>
  <c r="F371" i="26"/>
  <c r="F372" i="26"/>
  <c r="F373" i="26"/>
  <c r="F374" i="26"/>
  <c r="F375" i="26"/>
  <c r="F376" i="26"/>
  <c r="F377" i="26"/>
  <c r="G377" i="26" s="1"/>
  <c r="H377" i="26" s="1"/>
  <c r="F378" i="26"/>
  <c r="G378" i="26" s="1"/>
  <c r="H378" i="26" s="1"/>
  <c r="F379" i="26"/>
  <c r="F380" i="26"/>
  <c r="F381" i="26"/>
  <c r="F382" i="26"/>
  <c r="F383" i="26"/>
  <c r="F384" i="26"/>
  <c r="F385" i="26"/>
  <c r="G385" i="26" s="1"/>
  <c r="H385" i="26" s="1"/>
  <c r="F386" i="26"/>
  <c r="G386" i="26" s="1"/>
  <c r="H386" i="26" s="1"/>
  <c r="F387" i="26"/>
  <c r="F388" i="26"/>
  <c r="F389" i="26"/>
  <c r="F390" i="26"/>
  <c r="F391" i="26"/>
  <c r="F392" i="26"/>
  <c r="F393" i="26"/>
  <c r="G393" i="26" s="1"/>
  <c r="H393" i="26" s="1"/>
  <c r="F394" i="26"/>
  <c r="F395" i="26"/>
  <c r="F396" i="26"/>
  <c r="G396" i="26" s="1"/>
  <c r="H396" i="26" s="1"/>
  <c r="F397" i="26"/>
  <c r="F398" i="26"/>
  <c r="F399" i="26"/>
  <c r="F400" i="26"/>
  <c r="F401" i="26"/>
  <c r="F402" i="26"/>
  <c r="G402" i="26" s="1"/>
  <c r="H402" i="26" s="1"/>
  <c r="F403" i="26"/>
  <c r="F404" i="26"/>
  <c r="G404" i="26" s="1"/>
  <c r="H404" i="26" s="1"/>
  <c r="F405" i="26"/>
  <c r="F406" i="26"/>
  <c r="F407" i="26"/>
  <c r="F408" i="26"/>
  <c r="F409" i="26"/>
  <c r="G409" i="26" s="1"/>
  <c r="H409" i="26" s="1"/>
  <c r="F410" i="26"/>
  <c r="G410" i="26" s="1"/>
  <c r="H410" i="26" s="1"/>
  <c r="F411" i="26"/>
  <c r="F412" i="26"/>
  <c r="F413" i="26"/>
  <c r="F414" i="26"/>
  <c r="F415" i="26"/>
  <c r="F416" i="26"/>
  <c r="F417" i="26"/>
  <c r="G417" i="26" s="1"/>
  <c r="H417" i="26" s="1"/>
  <c r="F418" i="26"/>
  <c r="G418" i="26" s="1"/>
  <c r="H418" i="26" s="1"/>
  <c r="F419" i="26"/>
  <c r="F420" i="26"/>
  <c r="F421" i="26"/>
  <c r="F422" i="26"/>
  <c r="F423" i="26"/>
  <c r="F424" i="26"/>
  <c r="F425" i="26"/>
  <c r="G425" i="26" s="1"/>
  <c r="H425" i="26" s="1"/>
  <c r="F426" i="26"/>
  <c r="G426" i="26" s="1"/>
  <c r="H426" i="26" s="1"/>
  <c r="F427" i="26"/>
  <c r="F428" i="26"/>
  <c r="F429" i="26"/>
  <c r="F430" i="26"/>
  <c r="F431" i="26"/>
  <c r="F432" i="26"/>
  <c r="F433" i="26"/>
  <c r="G433" i="26" s="1"/>
  <c r="H433" i="26" s="1"/>
  <c r="F434" i="26"/>
  <c r="F435" i="26"/>
  <c r="F436" i="26"/>
  <c r="G436" i="26" s="1"/>
  <c r="H436" i="26" s="1"/>
  <c r="F437" i="26"/>
  <c r="F438" i="26"/>
  <c r="F439" i="26"/>
  <c r="F440" i="26"/>
  <c r="F441" i="26"/>
  <c r="F442" i="26"/>
  <c r="G442" i="26" s="1"/>
  <c r="H442" i="26" s="1"/>
  <c r="F443" i="26"/>
  <c r="G443" i="26" s="1"/>
  <c r="H443" i="26" s="1"/>
  <c r="F444" i="26"/>
  <c r="G444" i="26" s="1"/>
  <c r="H444" i="26" s="1"/>
  <c r="F445" i="26"/>
  <c r="G445" i="26" s="1"/>
  <c r="H445" i="26" s="1"/>
  <c r="F446" i="26"/>
  <c r="F447" i="26"/>
  <c r="F448" i="26"/>
  <c r="F449" i="26"/>
  <c r="G449" i="26" s="1"/>
  <c r="H449" i="26" s="1"/>
  <c r="F450" i="26"/>
  <c r="G450" i="26" s="1"/>
  <c r="H450" i="26" s="1"/>
  <c r="F451" i="26"/>
  <c r="G451" i="26" s="1"/>
  <c r="H451" i="26" s="1"/>
  <c r="F452" i="26"/>
  <c r="F453" i="26"/>
  <c r="F454" i="26"/>
  <c r="F455" i="26"/>
  <c r="F456" i="26"/>
  <c r="F457" i="26"/>
  <c r="G457" i="26" s="1"/>
  <c r="H457" i="26" s="1"/>
  <c r="F458" i="26"/>
  <c r="G458" i="26" s="1"/>
  <c r="H458" i="26" s="1"/>
  <c r="F459" i="26"/>
  <c r="F460" i="26"/>
  <c r="F461" i="26"/>
  <c r="F462" i="26"/>
  <c r="F463" i="26"/>
  <c r="F464" i="26"/>
  <c r="F465" i="26"/>
  <c r="G465" i="26" s="1"/>
  <c r="H465" i="26" s="1"/>
  <c r="F466" i="26"/>
  <c r="G466" i="26" s="1"/>
  <c r="H466" i="26" s="1"/>
  <c r="F467" i="26"/>
  <c r="F468" i="26"/>
  <c r="F469" i="26"/>
  <c r="F470" i="26"/>
  <c r="F471" i="26"/>
  <c r="F472" i="26"/>
  <c r="F473" i="26"/>
  <c r="G473" i="26" s="1"/>
  <c r="H473" i="26" s="1"/>
  <c r="F474" i="26"/>
  <c r="F475" i="26"/>
  <c r="F476" i="26"/>
  <c r="G476" i="26" s="1"/>
  <c r="H476" i="26" s="1"/>
  <c r="F477" i="26"/>
  <c r="G477" i="26" s="1"/>
  <c r="H477" i="26" s="1"/>
  <c r="F478" i="26"/>
  <c r="F479" i="26"/>
  <c r="F480" i="26"/>
  <c r="F481" i="26"/>
  <c r="F482" i="26"/>
  <c r="G482" i="26" s="1"/>
  <c r="H482" i="26" s="1"/>
  <c r="F483" i="26"/>
  <c r="G483" i="26" s="1"/>
  <c r="H483" i="26" s="1"/>
  <c r="F484" i="26"/>
  <c r="G484" i="26" s="1"/>
  <c r="H484" i="26" s="1"/>
  <c r="F485" i="26"/>
  <c r="F486" i="26"/>
  <c r="F487" i="26"/>
  <c r="F488" i="26"/>
  <c r="F489" i="26"/>
  <c r="G489" i="26" s="1"/>
  <c r="H489" i="26" s="1"/>
  <c r="F490" i="26"/>
  <c r="G490" i="26" s="1"/>
  <c r="H490" i="26" s="1"/>
  <c r="F491" i="26"/>
  <c r="F492" i="26"/>
  <c r="F493" i="26"/>
  <c r="F494" i="26"/>
  <c r="F495" i="26"/>
  <c r="F496" i="26"/>
  <c r="F497" i="26"/>
  <c r="G497" i="26" s="1"/>
  <c r="H497" i="26" s="1"/>
  <c r="F498" i="26"/>
  <c r="G498" i="26" s="1"/>
  <c r="H498" i="26" s="1"/>
  <c r="F499" i="26"/>
  <c r="F500" i="26"/>
  <c r="F501" i="26"/>
  <c r="F502" i="26"/>
  <c r="F503" i="26"/>
  <c r="F504" i="26"/>
  <c r="F505" i="26"/>
  <c r="G505" i="26" s="1"/>
  <c r="H505" i="26" s="1"/>
  <c r="F506" i="26"/>
  <c r="F507" i="26"/>
  <c r="F508" i="26"/>
  <c r="G508" i="26" s="1"/>
  <c r="H508" i="26" s="1"/>
  <c r="F509" i="26"/>
  <c r="G509" i="26" s="1"/>
  <c r="H509" i="26" s="1"/>
  <c r="F510" i="26"/>
  <c r="F511" i="26"/>
  <c r="F512" i="26"/>
  <c r="F513" i="26"/>
  <c r="F514" i="26"/>
  <c r="G514" i="26" s="1"/>
  <c r="H514" i="26" s="1"/>
  <c r="F515" i="26"/>
  <c r="G515" i="26" s="1"/>
  <c r="H515" i="26" s="1"/>
  <c r="F516" i="26"/>
  <c r="G516" i="26" s="1"/>
  <c r="H516" i="26" s="1"/>
  <c r="F517" i="26"/>
  <c r="F518" i="26"/>
  <c r="F519" i="26"/>
  <c r="F520" i="26"/>
  <c r="F521" i="26"/>
  <c r="G521" i="26" s="1"/>
  <c r="H521" i="26" s="1"/>
  <c r="F522" i="26"/>
  <c r="G522" i="26" s="1"/>
  <c r="H522" i="26" s="1"/>
  <c r="F523" i="26"/>
  <c r="G523" i="26" s="1"/>
  <c r="H523" i="26" s="1"/>
  <c r="F524" i="26"/>
  <c r="F525" i="26"/>
  <c r="F526" i="26"/>
  <c r="F527" i="26"/>
  <c r="F528" i="26"/>
  <c r="F529" i="26"/>
  <c r="G529" i="26" s="1"/>
  <c r="H529" i="26" s="1"/>
  <c r="F530" i="26"/>
  <c r="G530" i="26" s="1"/>
  <c r="H530" i="26" s="1"/>
  <c r="F531" i="26"/>
  <c r="F532" i="26"/>
  <c r="F533" i="26"/>
  <c r="F534" i="26"/>
  <c r="F535" i="26"/>
  <c r="F536" i="26"/>
  <c r="F537" i="26"/>
  <c r="G537" i="26" s="1"/>
  <c r="H537" i="26" s="1"/>
  <c r="F538" i="26"/>
  <c r="G538" i="26" s="1"/>
  <c r="H538" i="26" s="1"/>
  <c r="F539" i="26"/>
  <c r="F540" i="26"/>
  <c r="F541" i="26"/>
  <c r="F542" i="26"/>
  <c r="F543" i="26"/>
  <c r="F544" i="26"/>
  <c r="F545" i="26"/>
  <c r="G545" i="26" s="1"/>
  <c r="H545" i="26" s="1"/>
  <c r="F546" i="26"/>
  <c r="F547" i="26"/>
  <c r="F548" i="26"/>
  <c r="G548" i="26" s="1"/>
  <c r="H548" i="26" s="1"/>
  <c r="F549" i="26"/>
  <c r="G549" i="26" s="1"/>
  <c r="H549" i="26" s="1"/>
  <c r="F550" i="26"/>
  <c r="F551" i="26"/>
  <c r="F552" i="26"/>
  <c r="F553" i="26"/>
  <c r="F554" i="26"/>
  <c r="G554" i="26" s="1"/>
  <c r="H554" i="26" s="1"/>
  <c r="F555" i="26"/>
  <c r="G555" i="26" s="1"/>
  <c r="H555" i="26" s="1"/>
  <c r="F556" i="26"/>
  <c r="G556" i="26" s="1"/>
  <c r="H556" i="26" s="1"/>
  <c r="F557" i="26"/>
  <c r="G557" i="26" s="1"/>
  <c r="H557" i="26" s="1"/>
  <c r="F558" i="26"/>
  <c r="F559" i="26"/>
  <c r="F560" i="26"/>
  <c r="F561" i="26"/>
  <c r="F562" i="26"/>
  <c r="G562" i="26" s="1"/>
  <c r="H562" i="26" s="1"/>
  <c r="F563" i="26"/>
  <c r="G563" i="26" s="1"/>
  <c r="H563" i="26" s="1"/>
  <c r="F564" i="26"/>
  <c r="F565" i="26"/>
  <c r="F566" i="26"/>
  <c r="F567" i="26"/>
  <c r="F568" i="26"/>
  <c r="F569" i="26"/>
  <c r="G569" i="26" s="1"/>
  <c r="H569" i="26" s="1"/>
  <c r="F570" i="26"/>
  <c r="G570" i="26" s="1"/>
  <c r="H570" i="26" s="1"/>
  <c r="F571" i="26"/>
  <c r="F572" i="26"/>
  <c r="F573" i="26"/>
  <c r="F574" i="26"/>
  <c r="F575" i="26"/>
  <c r="F576" i="26"/>
  <c r="F577" i="26"/>
  <c r="G577" i="26" s="1"/>
  <c r="H577" i="26" s="1"/>
  <c r="F578" i="26"/>
  <c r="G578" i="26" s="1"/>
  <c r="H578" i="26" s="1"/>
  <c r="F579" i="26"/>
  <c r="F580" i="26"/>
  <c r="F581" i="26"/>
  <c r="G581" i="26" s="1"/>
  <c r="H581" i="26" s="1"/>
  <c r="F582" i="26"/>
  <c r="F583" i="26"/>
  <c r="F584" i="26"/>
  <c r="F585" i="26"/>
  <c r="G585" i="26" s="1"/>
  <c r="H585" i="26" s="1"/>
  <c r="F586" i="26"/>
  <c r="F587" i="26"/>
  <c r="F588" i="26"/>
  <c r="G588" i="26" s="1"/>
  <c r="H588" i="26" s="1"/>
  <c r="F589" i="26"/>
  <c r="G589" i="26" s="1"/>
  <c r="H589" i="26" s="1"/>
  <c r="F590" i="26"/>
  <c r="F591" i="26"/>
  <c r="F592" i="26"/>
  <c r="F593" i="26"/>
  <c r="F594" i="26"/>
  <c r="G594" i="26" s="1"/>
  <c r="H594" i="26" s="1"/>
  <c r="F595" i="26"/>
  <c r="G595" i="26" s="1"/>
  <c r="H595" i="26" s="1"/>
  <c r="F596" i="26"/>
  <c r="F597" i="26"/>
  <c r="F598" i="26"/>
  <c r="F599" i="26"/>
  <c r="F600" i="26"/>
  <c r="F601" i="26"/>
  <c r="G601" i="26" s="1"/>
  <c r="H601" i="26" s="1"/>
  <c r="F602" i="26"/>
  <c r="G602" i="26" s="1"/>
  <c r="H602" i="26" s="1"/>
  <c r="F603" i="26"/>
  <c r="G603" i="26" s="1"/>
  <c r="H603" i="26" s="1"/>
  <c r="F604" i="26"/>
  <c r="F605" i="26"/>
  <c r="F606" i="26"/>
  <c r="F607" i="26"/>
  <c r="F608" i="26"/>
  <c r="F609" i="26"/>
  <c r="G609" i="26" s="1"/>
  <c r="H609" i="26" s="1"/>
  <c r="F610" i="26"/>
  <c r="G610" i="26" s="1"/>
  <c r="H610" i="26" s="1"/>
  <c r="F611" i="26"/>
  <c r="G611" i="26" s="1"/>
  <c r="H611" i="26" s="1"/>
  <c r="F612" i="26"/>
  <c r="G612" i="26" s="1"/>
  <c r="H612" i="26" s="1"/>
  <c r="F613" i="26"/>
  <c r="F614" i="26"/>
  <c r="F615" i="26"/>
  <c r="F616" i="26"/>
  <c r="F617" i="26"/>
  <c r="G617" i="26" s="1"/>
  <c r="H617" i="26" s="1"/>
  <c r="F618" i="26"/>
  <c r="G618" i="26" s="1"/>
  <c r="H618" i="26" s="1"/>
  <c r="F619" i="26"/>
  <c r="F620" i="26"/>
  <c r="G620" i="26" s="1"/>
  <c r="H620" i="26" s="1"/>
  <c r="F621" i="26"/>
  <c r="F622" i="26"/>
  <c r="F623" i="26"/>
  <c r="F624" i="26"/>
  <c r="F625" i="26"/>
  <c r="G625" i="26" s="1"/>
  <c r="H625" i="26" s="1"/>
  <c r="F626" i="26"/>
  <c r="G626" i="26" s="1"/>
  <c r="H626" i="26" s="1"/>
  <c r="F627" i="26"/>
  <c r="F628" i="26"/>
  <c r="G628" i="26" s="1"/>
  <c r="H628" i="26" s="1"/>
  <c r="F629" i="26"/>
  <c r="F630" i="26"/>
  <c r="F631" i="26"/>
  <c r="F632" i="26"/>
  <c r="F633" i="26"/>
  <c r="G633" i="26" s="1"/>
  <c r="H633" i="26" s="1"/>
  <c r="F634" i="26"/>
  <c r="G634" i="26" s="1"/>
  <c r="H634" i="26" s="1"/>
  <c r="F635" i="26"/>
  <c r="F636" i="26"/>
  <c r="F637" i="26"/>
  <c r="G637" i="26" s="1"/>
  <c r="H637" i="26" s="1"/>
  <c r="F638" i="26"/>
  <c r="F639" i="26"/>
  <c r="F640" i="26"/>
  <c r="F641" i="26"/>
  <c r="F642" i="26"/>
  <c r="G642" i="26" s="1"/>
  <c r="H642" i="26" s="1"/>
  <c r="F643" i="26"/>
  <c r="G643" i="26" s="1"/>
  <c r="H643" i="26" s="1"/>
  <c r="F644" i="26"/>
  <c r="G644" i="26" s="1"/>
  <c r="H644" i="26" s="1"/>
  <c r="F645" i="26"/>
  <c r="F646" i="26"/>
  <c r="F647" i="26"/>
  <c r="F648" i="26"/>
  <c r="F649" i="26"/>
  <c r="F650" i="26"/>
  <c r="G650" i="26" s="1"/>
  <c r="H650" i="26" s="1"/>
  <c r="F651" i="26"/>
  <c r="G651" i="26" s="1"/>
  <c r="H651" i="26" s="1"/>
  <c r="F652" i="26"/>
  <c r="G652" i="26" s="1"/>
  <c r="H652" i="26" s="1"/>
  <c r="F653" i="26"/>
  <c r="F654" i="26"/>
  <c r="F655" i="26"/>
  <c r="F656" i="26"/>
  <c r="F657" i="26"/>
  <c r="F658" i="26"/>
  <c r="G658" i="26" s="1"/>
  <c r="H658" i="26" s="1"/>
  <c r="F659" i="26"/>
  <c r="G659" i="26" s="1"/>
  <c r="H659" i="26" s="1"/>
  <c r="F660" i="26"/>
  <c r="F661" i="26"/>
  <c r="F662" i="26"/>
  <c r="F663" i="26"/>
  <c r="F664" i="26"/>
  <c r="F665" i="26"/>
  <c r="G665" i="26" s="1"/>
  <c r="H665" i="26" s="1"/>
  <c r="F666" i="26"/>
  <c r="G666" i="26" s="1"/>
  <c r="H666" i="26" s="1"/>
  <c r="F667" i="26"/>
  <c r="F668" i="26"/>
  <c r="F669" i="26"/>
  <c r="G669" i="26" s="1"/>
  <c r="H669" i="26" s="1"/>
  <c r="F670" i="26"/>
  <c r="F671" i="26"/>
  <c r="F672" i="26"/>
  <c r="F673" i="26"/>
  <c r="G673" i="26" s="1"/>
  <c r="H673" i="26" s="1"/>
  <c r="F674" i="26"/>
  <c r="G674" i="26" s="1"/>
  <c r="H674" i="26" s="1"/>
  <c r="F675" i="26"/>
  <c r="G675" i="26" s="1"/>
  <c r="H675" i="26" s="1"/>
  <c r="F676" i="26"/>
  <c r="G676" i="26" s="1"/>
  <c r="H676" i="26" s="1"/>
  <c r="F677" i="26"/>
  <c r="F678" i="26"/>
  <c r="F679" i="26"/>
  <c r="F680" i="26"/>
  <c r="F681" i="26"/>
  <c r="F682" i="26"/>
  <c r="G682" i="26" s="1"/>
  <c r="H682" i="26" s="1"/>
  <c r="F683" i="26"/>
  <c r="G683" i="26" s="1"/>
  <c r="H683" i="26" s="1"/>
  <c r="F684" i="26"/>
  <c r="F685" i="26"/>
  <c r="F686" i="26"/>
  <c r="F687" i="26"/>
  <c r="F688" i="26"/>
  <c r="F689" i="26"/>
  <c r="G689" i="26" s="1"/>
  <c r="H689" i="26" s="1"/>
  <c r="F690" i="26"/>
  <c r="G690" i="26" s="1"/>
  <c r="H690" i="26" s="1"/>
  <c r="F691" i="26"/>
  <c r="F692" i="26"/>
  <c r="G692" i="26" s="1"/>
  <c r="H692" i="26" s="1"/>
  <c r="F693" i="26"/>
  <c r="F694" i="26"/>
  <c r="F695" i="26"/>
  <c r="F696" i="26"/>
  <c r="F697" i="26"/>
  <c r="G697" i="26" s="1"/>
  <c r="H697" i="26" s="1"/>
  <c r="F698" i="26"/>
  <c r="G698" i="26" s="1"/>
  <c r="H698" i="26" s="1"/>
  <c r="F699" i="26"/>
  <c r="F700" i="26"/>
  <c r="G700" i="26" s="1"/>
  <c r="H700" i="26" s="1"/>
  <c r="F701" i="26"/>
  <c r="F702" i="26"/>
  <c r="F703" i="26"/>
  <c r="F704" i="26"/>
  <c r="F705" i="26"/>
  <c r="G705" i="26" s="1"/>
  <c r="H705" i="26" s="1"/>
  <c r="F706" i="26"/>
  <c r="G706" i="26" s="1"/>
  <c r="H706" i="26" s="1"/>
  <c r="F707" i="26"/>
  <c r="F708" i="26"/>
  <c r="F709" i="26"/>
  <c r="F710" i="26"/>
  <c r="F711" i="26"/>
  <c r="F712" i="26"/>
  <c r="F713" i="26"/>
  <c r="G713" i="26" s="1"/>
  <c r="H713" i="26" s="1"/>
  <c r="F714" i="26"/>
  <c r="G714" i="26" s="1"/>
  <c r="H714" i="26" s="1"/>
  <c r="F715" i="26"/>
  <c r="F716" i="26"/>
  <c r="F717" i="26"/>
  <c r="F718" i="26"/>
  <c r="F719" i="26"/>
  <c r="F720" i="26"/>
  <c r="F721" i="26"/>
  <c r="G721" i="26" s="1"/>
  <c r="H721" i="26" s="1"/>
  <c r="F722" i="26"/>
  <c r="G722" i="26" s="1"/>
  <c r="H722" i="26" s="1"/>
  <c r="F723" i="26"/>
  <c r="F724" i="26"/>
  <c r="F725" i="26"/>
  <c r="G725" i="26" s="1"/>
  <c r="H725" i="26" s="1"/>
  <c r="F726" i="26"/>
  <c r="F727" i="26"/>
  <c r="F728" i="26"/>
  <c r="F729" i="26"/>
  <c r="F730" i="26"/>
  <c r="G730" i="26" s="1"/>
  <c r="H730" i="26" s="1"/>
  <c r="F731" i="26"/>
  <c r="G731" i="26" s="1"/>
  <c r="H731" i="26" s="1"/>
  <c r="F732" i="26"/>
  <c r="G732" i="26" s="1"/>
  <c r="H732" i="26" s="1"/>
  <c r="F733" i="26"/>
  <c r="F734" i="26"/>
  <c r="F735" i="26"/>
  <c r="F736" i="26"/>
  <c r="F737" i="26"/>
  <c r="F738" i="26"/>
  <c r="G738" i="26" s="1"/>
  <c r="H738" i="26" s="1"/>
  <c r="F739" i="26"/>
  <c r="G739" i="26" s="1"/>
  <c r="H739" i="26" s="1"/>
  <c r="F740" i="26"/>
  <c r="G740" i="26" s="1"/>
  <c r="H740" i="26" s="1"/>
  <c r="F41" i="26"/>
  <c r="G737" i="26"/>
  <c r="H737" i="26" s="1"/>
  <c r="G736" i="26"/>
  <c r="H736" i="26" s="1"/>
  <c r="G735" i="26"/>
  <c r="H735" i="26" s="1"/>
  <c r="G734" i="26"/>
  <c r="H734" i="26" s="1"/>
  <c r="G733" i="26"/>
  <c r="H733" i="26" s="1"/>
  <c r="G729" i="26"/>
  <c r="H729" i="26" s="1"/>
  <c r="G728" i="26"/>
  <c r="H728" i="26" s="1"/>
  <c r="G727" i="26"/>
  <c r="H727" i="26" s="1"/>
  <c r="G726" i="26"/>
  <c r="H726" i="26" s="1"/>
  <c r="G724" i="26"/>
  <c r="H724" i="26" s="1"/>
  <c r="H723" i="26"/>
  <c r="G723" i="26"/>
  <c r="G720" i="26"/>
  <c r="H720" i="26" s="1"/>
  <c r="G719" i="26"/>
  <c r="H719" i="26" s="1"/>
  <c r="G718" i="26"/>
  <c r="H718" i="26" s="1"/>
  <c r="G717" i="26"/>
  <c r="H717" i="26" s="1"/>
  <c r="G716" i="26"/>
  <c r="H716" i="26" s="1"/>
  <c r="G715" i="26"/>
  <c r="H715" i="26" s="1"/>
  <c r="G712" i="26"/>
  <c r="H712" i="26" s="1"/>
  <c r="G711" i="26"/>
  <c r="H711" i="26" s="1"/>
  <c r="G710" i="26"/>
  <c r="H710" i="26" s="1"/>
  <c r="G709" i="26"/>
  <c r="H709" i="26" s="1"/>
  <c r="G708" i="26"/>
  <c r="H708" i="26" s="1"/>
  <c r="G707" i="26"/>
  <c r="H707" i="26" s="1"/>
  <c r="G704" i="26"/>
  <c r="H704" i="26" s="1"/>
  <c r="G703" i="26"/>
  <c r="H703" i="26" s="1"/>
  <c r="G702" i="26"/>
  <c r="H702" i="26" s="1"/>
  <c r="G701" i="26"/>
  <c r="H701" i="26" s="1"/>
  <c r="G699" i="26"/>
  <c r="H699" i="26" s="1"/>
  <c r="G696" i="26"/>
  <c r="H696" i="26" s="1"/>
  <c r="G695" i="26"/>
  <c r="H695" i="26" s="1"/>
  <c r="G694" i="26"/>
  <c r="H694" i="26" s="1"/>
  <c r="G693" i="26"/>
  <c r="H693" i="26" s="1"/>
  <c r="G691" i="26"/>
  <c r="H691" i="26" s="1"/>
  <c r="G688" i="26"/>
  <c r="H688" i="26" s="1"/>
  <c r="G687" i="26"/>
  <c r="H687" i="26" s="1"/>
  <c r="G686" i="26"/>
  <c r="H686" i="26" s="1"/>
  <c r="G685" i="26"/>
  <c r="H685" i="26" s="1"/>
  <c r="G684" i="26"/>
  <c r="H684" i="26" s="1"/>
  <c r="G681" i="26"/>
  <c r="H681" i="26" s="1"/>
  <c r="G680" i="26"/>
  <c r="H680" i="26" s="1"/>
  <c r="G679" i="26"/>
  <c r="H679" i="26" s="1"/>
  <c r="G678" i="26"/>
  <c r="H678" i="26" s="1"/>
  <c r="G677" i="26"/>
  <c r="H677" i="26" s="1"/>
  <c r="H672" i="26"/>
  <c r="G672" i="26"/>
  <c r="G671" i="26"/>
  <c r="H671" i="26" s="1"/>
  <c r="G670" i="26"/>
  <c r="H670" i="26" s="1"/>
  <c r="G668" i="26"/>
  <c r="H668" i="26" s="1"/>
  <c r="G667" i="26"/>
  <c r="H667" i="26" s="1"/>
  <c r="G664" i="26"/>
  <c r="H664" i="26" s="1"/>
  <c r="G663" i="26"/>
  <c r="H663" i="26" s="1"/>
  <c r="G662" i="26"/>
  <c r="H662" i="26" s="1"/>
  <c r="H661" i="26"/>
  <c r="G661" i="26"/>
  <c r="G660" i="26"/>
  <c r="H660" i="26" s="1"/>
  <c r="G657" i="26"/>
  <c r="H657" i="26" s="1"/>
  <c r="G656" i="26"/>
  <c r="H656" i="26" s="1"/>
  <c r="G655" i="26"/>
  <c r="H655" i="26" s="1"/>
  <c r="G654" i="26"/>
  <c r="H654" i="26" s="1"/>
  <c r="G653" i="26"/>
  <c r="H653" i="26" s="1"/>
  <c r="G649" i="26"/>
  <c r="H649" i="26" s="1"/>
  <c r="G648" i="26"/>
  <c r="H648" i="26" s="1"/>
  <c r="G647" i="26"/>
  <c r="H647" i="26" s="1"/>
  <c r="G646" i="26"/>
  <c r="H646" i="26" s="1"/>
  <c r="G645" i="26"/>
  <c r="H645" i="26" s="1"/>
  <c r="G641" i="26"/>
  <c r="H641" i="26" s="1"/>
  <c r="G640" i="26"/>
  <c r="H640" i="26" s="1"/>
  <c r="G639" i="26"/>
  <c r="H639" i="26" s="1"/>
  <c r="G638" i="26"/>
  <c r="H638" i="26" s="1"/>
  <c r="G636" i="26"/>
  <c r="H636" i="26" s="1"/>
  <c r="H635" i="26"/>
  <c r="G635" i="26"/>
  <c r="G632" i="26"/>
  <c r="H632" i="26" s="1"/>
  <c r="G631" i="26"/>
  <c r="H631" i="26" s="1"/>
  <c r="G630" i="26"/>
  <c r="H630" i="26" s="1"/>
  <c r="G629" i="26"/>
  <c r="H629" i="26" s="1"/>
  <c r="G627" i="26"/>
  <c r="H627" i="26" s="1"/>
  <c r="G624" i="26"/>
  <c r="H624" i="26" s="1"/>
  <c r="G623" i="26"/>
  <c r="H623" i="26" s="1"/>
  <c r="G622" i="26"/>
  <c r="H622" i="26" s="1"/>
  <c r="G621" i="26"/>
  <c r="H621" i="26" s="1"/>
  <c r="H619" i="26"/>
  <c r="G619" i="26"/>
  <c r="G616" i="26"/>
  <c r="H616" i="26" s="1"/>
  <c r="G615" i="26"/>
  <c r="H615" i="26" s="1"/>
  <c r="G614" i="26"/>
  <c r="H614" i="26" s="1"/>
  <c r="G613" i="26"/>
  <c r="H613" i="26" s="1"/>
  <c r="G608" i="26"/>
  <c r="H608" i="26" s="1"/>
  <c r="G607" i="26"/>
  <c r="H607" i="26" s="1"/>
  <c r="G606" i="26"/>
  <c r="H606" i="26" s="1"/>
  <c r="G605" i="26"/>
  <c r="H605" i="26" s="1"/>
  <c r="G604" i="26"/>
  <c r="H604" i="26" s="1"/>
  <c r="G600" i="26"/>
  <c r="H600" i="26" s="1"/>
  <c r="G599" i="26"/>
  <c r="H599" i="26" s="1"/>
  <c r="G598" i="26"/>
  <c r="H598" i="26" s="1"/>
  <c r="G597" i="26"/>
  <c r="H597" i="26" s="1"/>
  <c r="G596" i="26"/>
  <c r="H596" i="26" s="1"/>
  <c r="G593" i="26"/>
  <c r="H593" i="26" s="1"/>
  <c r="H592" i="26"/>
  <c r="G592" i="26"/>
  <c r="G591" i="26"/>
  <c r="H591" i="26" s="1"/>
  <c r="G590" i="26"/>
  <c r="H590" i="26" s="1"/>
  <c r="G587" i="26"/>
  <c r="H587" i="26" s="1"/>
  <c r="G586" i="26"/>
  <c r="H586" i="26" s="1"/>
  <c r="H584" i="26"/>
  <c r="G584" i="26"/>
  <c r="G583" i="26"/>
  <c r="H583" i="26" s="1"/>
  <c r="G582" i="26"/>
  <c r="H582" i="26" s="1"/>
  <c r="G580" i="26"/>
  <c r="H580" i="26" s="1"/>
  <c r="H579" i="26"/>
  <c r="G579" i="26"/>
  <c r="G576" i="26"/>
  <c r="H576" i="26" s="1"/>
  <c r="G575" i="26"/>
  <c r="H575" i="26" s="1"/>
  <c r="G574" i="26"/>
  <c r="H574" i="26" s="1"/>
  <c r="G573" i="26"/>
  <c r="H573" i="26" s="1"/>
  <c r="G572" i="26"/>
  <c r="H572" i="26" s="1"/>
  <c r="G571" i="26"/>
  <c r="H571" i="26" s="1"/>
  <c r="G568" i="26"/>
  <c r="H568" i="26" s="1"/>
  <c r="G567" i="26"/>
  <c r="H567" i="26" s="1"/>
  <c r="G566" i="26"/>
  <c r="H566" i="26" s="1"/>
  <c r="G565" i="26"/>
  <c r="H565" i="26" s="1"/>
  <c r="G564" i="26"/>
  <c r="H564" i="26" s="1"/>
  <c r="G561" i="26"/>
  <c r="H561" i="26" s="1"/>
  <c r="G560" i="26"/>
  <c r="H560" i="26" s="1"/>
  <c r="G559" i="26"/>
  <c r="H559" i="26" s="1"/>
  <c r="G558" i="26"/>
  <c r="H558" i="26" s="1"/>
  <c r="G553" i="26"/>
  <c r="H553" i="26" s="1"/>
  <c r="G552" i="26"/>
  <c r="H552" i="26" s="1"/>
  <c r="H551" i="26"/>
  <c r="G551" i="26"/>
  <c r="G550" i="26"/>
  <c r="H550" i="26" s="1"/>
  <c r="G547" i="26"/>
  <c r="H547" i="26" s="1"/>
  <c r="G546" i="26"/>
  <c r="H546" i="26" s="1"/>
  <c r="G544" i="26"/>
  <c r="H544" i="26" s="1"/>
  <c r="G543" i="26"/>
  <c r="H543" i="26" s="1"/>
  <c r="G542" i="26"/>
  <c r="H542" i="26" s="1"/>
  <c r="G541" i="26"/>
  <c r="H541" i="26" s="1"/>
  <c r="G540" i="26"/>
  <c r="H540" i="26" s="1"/>
  <c r="G539" i="26"/>
  <c r="H539" i="26" s="1"/>
  <c r="G536" i="26"/>
  <c r="H536" i="26" s="1"/>
  <c r="G535" i="26"/>
  <c r="H535" i="26" s="1"/>
  <c r="G534" i="26"/>
  <c r="H534" i="26" s="1"/>
  <c r="G533" i="26"/>
  <c r="H533" i="26" s="1"/>
  <c r="G532" i="26"/>
  <c r="H532" i="26" s="1"/>
  <c r="G531" i="26"/>
  <c r="H531" i="26" s="1"/>
  <c r="G528" i="26"/>
  <c r="H528" i="26" s="1"/>
  <c r="G527" i="26"/>
  <c r="H527" i="26" s="1"/>
  <c r="G526" i="26"/>
  <c r="H526" i="26" s="1"/>
  <c r="G525" i="26"/>
  <c r="H525" i="26" s="1"/>
  <c r="G524" i="26"/>
  <c r="H524" i="26" s="1"/>
  <c r="G520" i="26"/>
  <c r="H520" i="26" s="1"/>
  <c r="H519" i="26"/>
  <c r="G519" i="26"/>
  <c r="G518" i="26"/>
  <c r="H518" i="26" s="1"/>
  <c r="G517" i="26"/>
  <c r="H517" i="26" s="1"/>
  <c r="G513" i="26"/>
  <c r="H513" i="26" s="1"/>
  <c r="G512" i="26"/>
  <c r="H512" i="26" s="1"/>
  <c r="G511" i="26"/>
  <c r="H511" i="26" s="1"/>
  <c r="G510" i="26"/>
  <c r="H510" i="26" s="1"/>
  <c r="G507" i="26"/>
  <c r="H507" i="26" s="1"/>
  <c r="G506" i="26"/>
  <c r="H506" i="26" s="1"/>
  <c r="G504" i="26"/>
  <c r="H504" i="26" s="1"/>
  <c r="G503" i="26"/>
  <c r="H503" i="26" s="1"/>
  <c r="G502" i="26"/>
  <c r="H502" i="26" s="1"/>
  <c r="G501" i="26"/>
  <c r="H501" i="26" s="1"/>
  <c r="G500" i="26"/>
  <c r="H500" i="26" s="1"/>
  <c r="G499" i="26"/>
  <c r="H499" i="26" s="1"/>
  <c r="H496" i="26"/>
  <c r="G496" i="26"/>
  <c r="G495" i="26"/>
  <c r="H495" i="26" s="1"/>
  <c r="G494" i="26"/>
  <c r="H494" i="26" s="1"/>
  <c r="G493" i="26"/>
  <c r="H493" i="26" s="1"/>
  <c r="G492" i="26"/>
  <c r="H492" i="26" s="1"/>
  <c r="G491" i="26"/>
  <c r="H491" i="26" s="1"/>
  <c r="G488" i="26"/>
  <c r="H488" i="26" s="1"/>
  <c r="H487" i="26"/>
  <c r="G487" i="26"/>
  <c r="G486" i="26"/>
  <c r="H486" i="26" s="1"/>
  <c r="G485" i="26"/>
  <c r="H485" i="26" s="1"/>
  <c r="G481" i="26"/>
  <c r="H481" i="26" s="1"/>
  <c r="G480" i="26"/>
  <c r="H480" i="26" s="1"/>
  <c r="G479" i="26"/>
  <c r="H479" i="26" s="1"/>
  <c r="G478" i="26"/>
  <c r="H478" i="26" s="1"/>
  <c r="G475" i="26"/>
  <c r="H475" i="26" s="1"/>
  <c r="G474" i="26"/>
  <c r="H474" i="26" s="1"/>
  <c r="G472" i="26"/>
  <c r="H472" i="26" s="1"/>
  <c r="G471" i="26"/>
  <c r="H471" i="26" s="1"/>
  <c r="G470" i="26"/>
  <c r="H470" i="26" s="1"/>
  <c r="G469" i="26"/>
  <c r="H469" i="26" s="1"/>
  <c r="G468" i="26"/>
  <c r="H468" i="26" s="1"/>
  <c r="G467" i="26"/>
  <c r="H467" i="26" s="1"/>
  <c r="G464" i="26"/>
  <c r="H464" i="26" s="1"/>
  <c r="G463" i="26"/>
  <c r="H463" i="26" s="1"/>
  <c r="G462" i="26"/>
  <c r="H462" i="26" s="1"/>
  <c r="H461" i="26"/>
  <c r="G461" i="26"/>
  <c r="G460" i="26"/>
  <c r="H460" i="26" s="1"/>
  <c r="G459" i="26"/>
  <c r="H459" i="26" s="1"/>
  <c r="G456" i="26"/>
  <c r="H456" i="26" s="1"/>
  <c r="G455" i="26"/>
  <c r="H455" i="26" s="1"/>
  <c r="G454" i="26"/>
  <c r="H454" i="26" s="1"/>
  <c r="G453" i="26"/>
  <c r="H453" i="26" s="1"/>
  <c r="G452" i="26"/>
  <c r="H452" i="26" s="1"/>
  <c r="G448" i="26"/>
  <c r="H448" i="26" s="1"/>
  <c r="H447" i="26"/>
  <c r="G447" i="26"/>
  <c r="G446" i="26"/>
  <c r="H446" i="26" s="1"/>
  <c r="G441" i="26"/>
  <c r="H441" i="26" s="1"/>
  <c r="G440" i="26"/>
  <c r="H440" i="26" s="1"/>
  <c r="G439" i="26"/>
  <c r="H439" i="26" s="1"/>
  <c r="G438" i="26"/>
  <c r="H438" i="26" s="1"/>
  <c r="G437" i="26"/>
  <c r="H437" i="26" s="1"/>
  <c r="G435" i="26"/>
  <c r="H435" i="26" s="1"/>
  <c r="G434" i="26"/>
  <c r="H434" i="26" s="1"/>
  <c r="G432" i="26"/>
  <c r="H432" i="26" s="1"/>
  <c r="H431" i="26"/>
  <c r="G431" i="26"/>
  <c r="G430" i="26"/>
  <c r="H430" i="26" s="1"/>
  <c r="G429" i="26"/>
  <c r="H429" i="26" s="1"/>
  <c r="G428" i="26"/>
  <c r="H428" i="26" s="1"/>
  <c r="G427" i="26"/>
  <c r="H427" i="26" s="1"/>
  <c r="G424" i="26"/>
  <c r="H424" i="26" s="1"/>
  <c r="H423" i="26"/>
  <c r="G423" i="26"/>
  <c r="G422" i="26"/>
  <c r="H422" i="26" s="1"/>
  <c r="H421" i="26"/>
  <c r="G421" i="26"/>
  <c r="G420" i="26"/>
  <c r="H420" i="26" s="1"/>
  <c r="G419" i="26"/>
  <c r="H419" i="26" s="1"/>
  <c r="G416" i="26"/>
  <c r="H416" i="26" s="1"/>
  <c r="G415" i="26"/>
  <c r="H415" i="26" s="1"/>
  <c r="G414" i="26"/>
  <c r="H414" i="26" s="1"/>
  <c r="G413" i="26"/>
  <c r="H413" i="26" s="1"/>
  <c r="G412" i="26"/>
  <c r="H412" i="26" s="1"/>
  <c r="G411" i="26"/>
  <c r="H411" i="26" s="1"/>
  <c r="G408" i="26"/>
  <c r="H408" i="26" s="1"/>
  <c r="G407" i="26"/>
  <c r="H407" i="26" s="1"/>
  <c r="G406" i="26"/>
  <c r="H406" i="26" s="1"/>
  <c r="H405" i="26"/>
  <c r="G405" i="26"/>
  <c r="G403" i="26"/>
  <c r="H403" i="26" s="1"/>
  <c r="G401" i="26"/>
  <c r="H401" i="26" s="1"/>
  <c r="G400" i="26"/>
  <c r="H400" i="26" s="1"/>
  <c r="G399" i="26"/>
  <c r="H399" i="26" s="1"/>
  <c r="G398" i="26"/>
  <c r="H398" i="26" s="1"/>
  <c r="G397" i="26"/>
  <c r="H397" i="26" s="1"/>
  <c r="G395" i="26"/>
  <c r="H395" i="26" s="1"/>
  <c r="G394" i="26"/>
  <c r="H394" i="26" s="1"/>
  <c r="G392" i="26"/>
  <c r="H392" i="26" s="1"/>
  <c r="H391" i="26"/>
  <c r="G391" i="26"/>
  <c r="G390" i="26"/>
  <c r="H390" i="26" s="1"/>
  <c r="G389" i="26"/>
  <c r="H389" i="26" s="1"/>
  <c r="G388" i="26"/>
  <c r="H388" i="26" s="1"/>
  <c r="G387" i="26"/>
  <c r="H387" i="26" s="1"/>
  <c r="G384" i="26"/>
  <c r="H384" i="26" s="1"/>
  <c r="H383" i="26"/>
  <c r="G383" i="26"/>
  <c r="G382" i="26"/>
  <c r="H382" i="26" s="1"/>
  <c r="G381" i="26"/>
  <c r="H381" i="26" s="1"/>
  <c r="G380" i="26"/>
  <c r="H380" i="26" s="1"/>
  <c r="G379" i="26"/>
  <c r="H379" i="26" s="1"/>
  <c r="G376" i="26"/>
  <c r="H376" i="26" s="1"/>
  <c r="G375" i="26"/>
  <c r="H375" i="26" s="1"/>
  <c r="G374" i="26"/>
  <c r="H374" i="26" s="1"/>
  <c r="G373" i="26"/>
  <c r="H373" i="26" s="1"/>
  <c r="G372" i="26"/>
  <c r="H372" i="26" s="1"/>
  <c r="G371" i="26"/>
  <c r="H371" i="26" s="1"/>
  <c r="G368" i="26"/>
  <c r="H368" i="26" s="1"/>
  <c r="G367" i="26"/>
  <c r="H367" i="26" s="1"/>
  <c r="G366" i="26"/>
  <c r="H366" i="26" s="1"/>
  <c r="G365" i="26"/>
  <c r="H365" i="26" s="1"/>
  <c r="G364" i="26"/>
  <c r="H364" i="26" s="1"/>
  <c r="G363" i="26"/>
  <c r="H363" i="26" s="1"/>
  <c r="G361" i="26"/>
  <c r="H361" i="26" s="1"/>
  <c r="G360" i="26"/>
  <c r="H360" i="26" s="1"/>
  <c r="G359" i="26"/>
  <c r="H359" i="26" s="1"/>
  <c r="G358" i="26"/>
  <c r="H358" i="26" s="1"/>
  <c r="H357" i="26"/>
  <c r="G357" i="26"/>
  <c r="G355" i="26"/>
  <c r="H355" i="26" s="1"/>
  <c r="G354" i="26"/>
  <c r="H354" i="26" s="1"/>
  <c r="G352" i="26"/>
  <c r="H352" i="26" s="1"/>
  <c r="G351" i="26"/>
  <c r="H351" i="26" s="1"/>
  <c r="G350" i="26"/>
  <c r="H350" i="26" s="1"/>
  <c r="H349" i="26"/>
  <c r="G349" i="26"/>
  <c r="G348" i="26"/>
  <c r="H348" i="26" s="1"/>
  <c r="H347" i="26"/>
  <c r="G347" i="26"/>
  <c r="G344" i="26"/>
  <c r="H344" i="26" s="1"/>
  <c r="G343" i="26"/>
  <c r="H343" i="26" s="1"/>
  <c r="G342" i="26"/>
  <c r="H342" i="26" s="1"/>
  <c r="G341" i="26"/>
  <c r="H341" i="26" s="1"/>
  <c r="G340" i="26"/>
  <c r="H340" i="26" s="1"/>
  <c r="G339" i="26"/>
  <c r="H339" i="26" s="1"/>
  <c r="G336" i="26"/>
  <c r="H336" i="26" s="1"/>
  <c r="G335" i="26"/>
  <c r="H335" i="26" s="1"/>
  <c r="G334" i="26"/>
  <c r="H334" i="26" s="1"/>
  <c r="G333" i="26"/>
  <c r="H333" i="26" s="1"/>
  <c r="G332" i="26"/>
  <c r="H332" i="26" s="1"/>
  <c r="H331" i="26"/>
  <c r="G331" i="26"/>
  <c r="G328" i="26"/>
  <c r="H328" i="26" s="1"/>
  <c r="G327" i="26"/>
  <c r="H327" i="26" s="1"/>
  <c r="G326" i="26"/>
  <c r="H326" i="26" s="1"/>
  <c r="G325" i="26"/>
  <c r="H325" i="26" s="1"/>
  <c r="G324" i="26"/>
  <c r="H324" i="26" s="1"/>
  <c r="H323" i="26"/>
  <c r="G323" i="26"/>
  <c r="G320" i="26"/>
  <c r="H320" i="26" s="1"/>
  <c r="G319" i="26"/>
  <c r="H319" i="26" s="1"/>
  <c r="G318" i="26"/>
  <c r="H318" i="26" s="1"/>
  <c r="G317" i="26"/>
  <c r="H317" i="26" s="1"/>
  <c r="G316" i="26"/>
  <c r="H316" i="26" s="1"/>
  <c r="G315" i="26"/>
  <c r="H315" i="26" s="1"/>
  <c r="G313" i="26"/>
  <c r="H313" i="26" s="1"/>
  <c r="G312" i="26"/>
  <c r="H312" i="26" s="1"/>
  <c r="G311" i="26"/>
  <c r="H311" i="26" s="1"/>
  <c r="G310" i="26"/>
  <c r="H310" i="26" s="1"/>
  <c r="G309" i="26"/>
  <c r="H309" i="26" s="1"/>
  <c r="H307" i="26"/>
  <c r="G307" i="26"/>
  <c r="G305" i="26"/>
  <c r="H305" i="26" s="1"/>
  <c r="G304" i="26"/>
  <c r="H304" i="26" s="1"/>
  <c r="G303" i="26"/>
  <c r="H303" i="26" s="1"/>
  <c r="G302" i="26"/>
  <c r="H302" i="26" s="1"/>
  <c r="G301" i="26"/>
  <c r="H301" i="26" s="1"/>
  <c r="G300" i="26"/>
  <c r="H300" i="26" s="1"/>
  <c r="G299" i="26"/>
  <c r="H299" i="26" s="1"/>
  <c r="G298" i="26"/>
  <c r="H298" i="26" s="1"/>
  <c r="G296" i="26"/>
  <c r="H296" i="26" s="1"/>
  <c r="G295" i="26"/>
  <c r="H295" i="26" s="1"/>
  <c r="G294" i="26"/>
  <c r="H294" i="26" s="1"/>
  <c r="G293" i="26"/>
  <c r="H293" i="26" s="1"/>
  <c r="G291" i="26"/>
  <c r="H291" i="26" s="1"/>
  <c r="G288" i="26"/>
  <c r="H288" i="26" s="1"/>
  <c r="G287" i="26"/>
  <c r="H287" i="26" s="1"/>
  <c r="G286" i="26"/>
  <c r="H286" i="26" s="1"/>
  <c r="G285" i="26"/>
  <c r="H285" i="26" s="1"/>
  <c r="G284" i="26"/>
  <c r="H284" i="26" s="1"/>
  <c r="H283" i="26"/>
  <c r="G283" i="26"/>
  <c r="G280" i="26"/>
  <c r="H280" i="26" s="1"/>
  <c r="G279" i="26"/>
  <c r="H279" i="26" s="1"/>
  <c r="G278" i="26"/>
  <c r="H278" i="26" s="1"/>
  <c r="G277" i="26"/>
  <c r="H277" i="26" s="1"/>
  <c r="G276" i="26"/>
  <c r="H276" i="26" s="1"/>
  <c r="G275" i="26"/>
  <c r="H275" i="26" s="1"/>
  <c r="G272" i="26"/>
  <c r="H272" i="26" s="1"/>
  <c r="G271" i="26"/>
  <c r="H271" i="26" s="1"/>
  <c r="G270" i="26"/>
  <c r="H270" i="26" s="1"/>
  <c r="G269" i="26"/>
  <c r="H269" i="26" s="1"/>
  <c r="G268" i="26"/>
  <c r="H268" i="26" s="1"/>
  <c r="H267" i="26"/>
  <c r="G267" i="26"/>
  <c r="G264" i="26"/>
  <c r="H264" i="26" s="1"/>
  <c r="G263" i="26"/>
  <c r="H263" i="26" s="1"/>
  <c r="G262" i="26"/>
  <c r="H262" i="26" s="1"/>
  <c r="G261" i="26"/>
  <c r="H261" i="26" s="1"/>
  <c r="G260" i="26"/>
  <c r="H260" i="26" s="1"/>
  <c r="H259" i="26"/>
  <c r="G259" i="26"/>
  <c r="G256" i="26"/>
  <c r="H256" i="26" s="1"/>
  <c r="G255" i="26"/>
  <c r="H255" i="26" s="1"/>
  <c r="G254" i="26"/>
  <c r="H254" i="26" s="1"/>
  <c r="G253" i="26"/>
  <c r="H253" i="26" s="1"/>
  <c r="G252" i="26"/>
  <c r="H252" i="26" s="1"/>
  <c r="G251" i="26"/>
  <c r="H251" i="26" s="1"/>
  <c r="G249" i="26"/>
  <c r="H249" i="26" s="1"/>
  <c r="G248" i="26"/>
  <c r="H248" i="26" s="1"/>
  <c r="G247" i="26"/>
  <c r="H247" i="26" s="1"/>
  <c r="G246" i="26"/>
  <c r="H246" i="26" s="1"/>
  <c r="H245" i="26"/>
  <c r="G245" i="26"/>
  <c r="H244" i="26"/>
  <c r="G244" i="26"/>
  <c r="G243" i="26"/>
  <c r="H243" i="26" s="1"/>
  <c r="G240" i="26"/>
  <c r="H240" i="26" s="1"/>
  <c r="G239" i="26"/>
  <c r="H239" i="26" s="1"/>
  <c r="H238" i="26"/>
  <c r="G238" i="26"/>
  <c r="G237" i="26"/>
  <c r="H237" i="26" s="1"/>
  <c r="H236" i="26"/>
  <c r="G236" i="26"/>
  <c r="G235" i="26"/>
  <c r="H235" i="26" s="1"/>
  <c r="G232" i="26"/>
  <c r="H232" i="26" s="1"/>
  <c r="G231" i="26"/>
  <c r="H231" i="26" s="1"/>
  <c r="G230" i="26"/>
  <c r="H230" i="26" s="1"/>
  <c r="G229" i="26"/>
  <c r="H229" i="26" s="1"/>
  <c r="H228" i="26"/>
  <c r="G228" i="26"/>
  <c r="G227" i="26"/>
  <c r="H227" i="26" s="1"/>
  <c r="G225" i="26"/>
  <c r="H225" i="26" s="1"/>
  <c r="H224" i="26"/>
  <c r="G224" i="26"/>
  <c r="G223" i="26"/>
  <c r="H223" i="26" s="1"/>
  <c r="G222" i="26"/>
  <c r="H222" i="26" s="1"/>
  <c r="G221" i="26"/>
  <c r="H221" i="26" s="1"/>
  <c r="G220" i="26"/>
  <c r="H220" i="26" s="1"/>
  <c r="G219" i="26"/>
  <c r="H219" i="26" s="1"/>
  <c r="G218" i="26"/>
  <c r="H218" i="26" s="1"/>
  <c r="G216" i="26"/>
  <c r="H216" i="26" s="1"/>
  <c r="G215" i="26"/>
  <c r="H215" i="26" s="1"/>
  <c r="G214" i="26"/>
  <c r="H214" i="26" s="1"/>
  <c r="G213" i="26"/>
  <c r="H213" i="26" s="1"/>
  <c r="G212" i="26"/>
  <c r="H212" i="26" s="1"/>
  <c r="G211" i="26"/>
  <c r="H211" i="26" s="1"/>
  <c r="G208" i="26"/>
  <c r="H208" i="26" s="1"/>
  <c r="G207" i="26"/>
  <c r="H207" i="26" s="1"/>
  <c r="G206" i="26"/>
  <c r="H206" i="26" s="1"/>
  <c r="G205" i="26"/>
  <c r="H205" i="26" s="1"/>
  <c r="G204" i="26"/>
  <c r="H204" i="26" s="1"/>
  <c r="G203" i="26"/>
  <c r="H203" i="26" s="1"/>
  <c r="G200" i="26"/>
  <c r="H200" i="26" s="1"/>
  <c r="H199" i="26"/>
  <c r="G199" i="26"/>
  <c r="G198" i="26"/>
  <c r="H198" i="26" s="1"/>
  <c r="G197" i="26"/>
  <c r="H197" i="26" s="1"/>
  <c r="G196" i="26"/>
  <c r="H196" i="26" s="1"/>
  <c r="G195" i="26"/>
  <c r="H195" i="26" s="1"/>
  <c r="G192" i="26"/>
  <c r="H192" i="26" s="1"/>
  <c r="G191" i="26"/>
  <c r="H191" i="26" s="1"/>
  <c r="G190" i="26"/>
  <c r="H190" i="26" s="1"/>
  <c r="G189" i="26"/>
  <c r="H189" i="26" s="1"/>
  <c r="G188" i="26"/>
  <c r="H188" i="26" s="1"/>
  <c r="G187" i="26"/>
  <c r="H187" i="26" s="1"/>
  <c r="G184" i="26"/>
  <c r="H184" i="26" s="1"/>
  <c r="G183" i="26"/>
  <c r="H183" i="26" s="1"/>
  <c r="G182" i="26"/>
  <c r="H182" i="26" s="1"/>
  <c r="G181" i="26"/>
  <c r="H181" i="26" s="1"/>
  <c r="G180" i="26"/>
  <c r="H180" i="26" s="1"/>
  <c r="G179" i="26"/>
  <c r="H179" i="26" s="1"/>
  <c r="G176" i="26"/>
  <c r="H176" i="26" s="1"/>
  <c r="G175" i="26"/>
  <c r="H175" i="26" s="1"/>
  <c r="G174" i="26"/>
  <c r="H174" i="26" s="1"/>
  <c r="G173" i="26"/>
  <c r="H173" i="26" s="1"/>
  <c r="G172" i="26"/>
  <c r="H172" i="26" s="1"/>
  <c r="G171" i="26"/>
  <c r="H171" i="26" s="1"/>
  <c r="G168" i="26"/>
  <c r="H168" i="26" s="1"/>
  <c r="H167" i="26"/>
  <c r="G167" i="26"/>
  <c r="G166" i="26"/>
  <c r="H166" i="26" s="1"/>
  <c r="G165" i="26"/>
  <c r="H165" i="26" s="1"/>
  <c r="G164" i="26"/>
  <c r="H164" i="26" s="1"/>
  <c r="G163" i="26"/>
  <c r="H163" i="26" s="1"/>
  <c r="G161" i="26"/>
  <c r="H161" i="26" s="1"/>
  <c r="G160" i="26"/>
  <c r="H160" i="26" s="1"/>
  <c r="G159" i="26"/>
  <c r="H159" i="26" s="1"/>
  <c r="G158" i="26"/>
  <c r="H158" i="26" s="1"/>
  <c r="G157" i="26"/>
  <c r="H157" i="26" s="1"/>
  <c r="G156" i="26"/>
  <c r="H156" i="26" s="1"/>
  <c r="G155" i="26"/>
  <c r="H155" i="26" s="1"/>
  <c r="G153" i="26"/>
  <c r="H153" i="26" s="1"/>
  <c r="G152" i="26"/>
  <c r="H152" i="26" s="1"/>
  <c r="G151" i="26"/>
  <c r="H151" i="26" s="1"/>
  <c r="G150" i="26"/>
  <c r="H150" i="26" s="1"/>
  <c r="G149" i="26"/>
  <c r="H149" i="26" s="1"/>
  <c r="G148" i="26"/>
  <c r="H148" i="26" s="1"/>
  <c r="G147" i="26"/>
  <c r="H147" i="26" s="1"/>
  <c r="E147" i="26"/>
  <c r="G146" i="26"/>
  <c r="H146" i="26" s="1"/>
  <c r="E146" i="26"/>
  <c r="E145" i="26"/>
  <c r="G144" i="26"/>
  <c r="H144" i="26" s="1"/>
  <c r="E144" i="26"/>
  <c r="G143" i="26"/>
  <c r="H143" i="26" s="1"/>
  <c r="E143" i="26"/>
  <c r="G142" i="26"/>
  <c r="H142" i="26" s="1"/>
  <c r="E142" i="26"/>
  <c r="H141" i="26"/>
  <c r="G141" i="26"/>
  <c r="E141" i="26"/>
  <c r="G140" i="26"/>
  <c r="H140" i="26" s="1"/>
  <c r="E140" i="26"/>
  <c r="G139" i="26"/>
  <c r="H139" i="26" s="1"/>
  <c r="E139" i="26"/>
  <c r="E138" i="26"/>
  <c r="E137" i="26"/>
  <c r="G136" i="26"/>
  <c r="H136" i="26" s="1"/>
  <c r="E136" i="26"/>
  <c r="G135" i="26"/>
  <c r="H135" i="26" s="1"/>
  <c r="E135" i="26"/>
  <c r="G134" i="26"/>
  <c r="H134" i="26" s="1"/>
  <c r="E134" i="26"/>
  <c r="G133" i="26"/>
  <c r="H133" i="26" s="1"/>
  <c r="E133" i="26"/>
  <c r="G132" i="26"/>
  <c r="H132" i="26" s="1"/>
  <c r="E132" i="26"/>
  <c r="H131" i="26"/>
  <c r="G131" i="26"/>
  <c r="E131" i="26"/>
  <c r="E130" i="26"/>
  <c r="G129" i="26"/>
  <c r="H129" i="26" s="1"/>
  <c r="E129" i="26"/>
  <c r="G128" i="26"/>
  <c r="H128" i="26" s="1"/>
  <c r="E128" i="26"/>
  <c r="G127" i="26"/>
  <c r="H127" i="26" s="1"/>
  <c r="E127" i="26"/>
  <c r="G126" i="26"/>
  <c r="H126" i="26" s="1"/>
  <c r="E126" i="26"/>
  <c r="G125" i="26"/>
  <c r="H125" i="26" s="1"/>
  <c r="E125" i="26"/>
  <c r="G124" i="26"/>
  <c r="H124" i="26" s="1"/>
  <c r="E124" i="26"/>
  <c r="G123" i="26"/>
  <c r="H123" i="26" s="1"/>
  <c r="E123" i="26"/>
  <c r="E122" i="26"/>
  <c r="E121" i="26"/>
  <c r="G120" i="26"/>
  <c r="H120" i="26" s="1"/>
  <c r="E120" i="26"/>
  <c r="H119" i="26"/>
  <c r="G119" i="26"/>
  <c r="E119" i="26"/>
  <c r="G118" i="26"/>
  <c r="H118" i="26" s="1"/>
  <c r="E118" i="26"/>
  <c r="G117" i="26"/>
  <c r="H117" i="26" s="1"/>
  <c r="E117" i="26"/>
  <c r="G116" i="26"/>
  <c r="H116" i="26" s="1"/>
  <c r="E116" i="26"/>
  <c r="G115" i="26"/>
  <c r="H115" i="26" s="1"/>
  <c r="E115" i="26"/>
  <c r="E114" i="26"/>
  <c r="G113" i="26"/>
  <c r="H113" i="26" s="1"/>
  <c r="E113" i="26"/>
  <c r="G112" i="26"/>
  <c r="H112" i="26" s="1"/>
  <c r="E112" i="26"/>
  <c r="H111" i="26"/>
  <c r="G111" i="26"/>
  <c r="E111" i="26"/>
  <c r="G110" i="26"/>
  <c r="H110" i="26" s="1"/>
  <c r="E110" i="26"/>
  <c r="H109" i="26"/>
  <c r="G109" i="26"/>
  <c r="E109" i="26"/>
  <c r="G108" i="26"/>
  <c r="H108" i="26" s="1"/>
  <c r="E108" i="26"/>
  <c r="H107" i="26"/>
  <c r="G107" i="26"/>
  <c r="E107" i="26"/>
  <c r="G106" i="26"/>
  <c r="H106" i="26" s="1"/>
  <c r="E106" i="26"/>
  <c r="G105" i="26"/>
  <c r="H105" i="26" s="1"/>
  <c r="E105" i="26"/>
  <c r="G104" i="26"/>
  <c r="H104" i="26" s="1"/>
  <c r="E104" i="26"/>
  <c r="G103" i="26"/>
  <c r="H103" i="26" s="1"/>
  <c r="E103" i="26"/>
  <c r="G102" i="26"/>
  <c r="H102" i="26" s="1"/>
  <c r="E102" i="26"/>
  <c r="H101" i="26"/>
  <c r="G101" i="26"/>
  <c r="E101" i="26"/>
  <c r="G100" i="26"/>
  <c r="H100" i="26" s="1"/>
  <c r="E100" i="26"/>
  <c r="G99" i="26"/>
  <c r="H99" i="26" s="1"/>
  <c r="E99" i="26"/>
  <c r="E98" i="26"/>
  <c r="E97" i="26"/>
  <c r="G96" i="26"/>
  <c r="H96" i="26" s="1"/>
  <c r="E96" i="26"/>
  <c r="G95" i="26"/>
  <c r="H95" i="26" s="1"/>
  <c r="E95" i="26"/>
  <c r="G94" i="26"/>
  <c r="H94" i="26" s="1"/>
  <c r="E94" i="26"/>
  <c r="H93" i="26"/>
  <c r="G93" i="26"/>
  <c r="E93" i="26"/>
  <c r="G92" i="26"/>
  <c r="H92" i="26" s="1"/>
  <c r="E92" i="26"/>
  <c r="G91" i="26"/>
  <c r="H91" i="26" s="1"/>
  <c r="E91" i="26"/>
  <c r="E90" i="26"/>
  <c r="E89" i="26"/>
  <c r="G88" i="26"/>
  <c r="H88" i="26" s="1"/>
  <c r="E88" i="26"/>
  <c r="G87" i="26"/>
  <c r="H87" i="26" s="1"/>
  <c r="E87" i="26"/>
  <c r="G86" i="26"/>
  <c r="H86" i="26" s="1"/>
  <c r="E86" i="26"/>
  <c r="G85" i="26"/>
  <c r="H85" i="26" s="1"/>
  <c r="E85" i="26"/>
  <c r="G84" i="26"/>
  <c r="H84" i="26" s="1"/>
  <c r="E84" i="26"/>
  <c r="G83" i="26"/>
  <c r="H83" i="26" s="1"/>
  <c r="E83" i="26"/>
  <c r="E82" i="26"/>
  <c r="E81" i="26"/>
  <c r="G80" i="26"/>
  <c r="H80" i="26" s="1"/>
  <c r="E80" i="26"/>
  <c r="G79" i="26"/>
  <c r="H79" i="26" s="1"/>
  <c r="E79" i="26"/>
  <c r="G78" i="26"/>
  <c r="H78" i="26" s="1"/>
  <c r="E78" i="26"/>
  <c r="G77" i="26"/>
  <c r="H77" i="26" s="1"/>
  <c r="E77" i="26"/>
  <c r="G76" i="26"/>
  <c r="H76" i="26" s="1"/>
  <c r="E76" i="26"/>
  <c r="G75" i="26"/>
  <c r="H75" i="26" s="1"/>
  <c r="E75" i="26"/>
  <c r="E74" i="26"/>
  <c r="E73" i="26"/>
  <c r="G72" i="26"/>
  <c r="H72" i="26" s="1"/>
  <c r="E72" i="26"/>
  <c r="G71" i="26"/>
  <c r="H71" i="26" s="1"/>
  <c r="E71" i="26"/>
  <c r="G70" i="26"/>
  <c r="H70" i="26" s="1"/>
  <c r="E70" i="26"/>
  <c r="G69" i="26"/>
  <c r="H69" i="26" s="1"/>
  <c r="E69" i="26"/>
  <c r="G68" i="26"/>
  <c r="H68" i="26" s="1"/>
  <c r="E68" i="26"/>
  <c r="G67" i="26"/>
  <c r="H67" i="26" s="1"/>
  <c r="E67" i="26"/>
  <c r="E66" i="26"/>
  <c r="E65" i="26"/>
  <c r="G64" i="26"/>
  <c r="H64" i="26" s="1"/>
  <c r="E64" i="26"/>
  <c r="G63" i="26"/>
  <c r="H63" i="26" s="1"/>
  <c r="E63" i="26"/>
  <c r="G62" i="26"/>
  <c r="H62" i="26" s="1"/>
  <c r="E62" i="26"/>
  <c r="G61" i="26"/>
  <c r="H61" i="26" s="1"/>
  <c r="E61" i="26"/>
  <c r="G60" i="26"/>
  <c r="H60" i="26" s="1"/>
  <c r="E60" i="26"/>
  <c r="G59" i="26"/>
  <c r="H59" i="26" s="1"/>
  <c r="E59" i="26"/>
  <c r="E58" i="26"/>
  <c r="E57" i="26"/>
  <c r="G56" i="26"/>
  <c r="H56" i="26" s="1"/>
  <c r="E56" i="26"/>
  <c r="G55" i="26"/>
  <c r="H55" i="26" s="1"/>
  <c r="E55" i="26"/>
  <c r="G54" i="26"/>
  <c r="H54" i="26" s="1"/>
  <c r="E54" i="26"/>
  <c r="G53" i="26"/>
  <c r="H53" i="26" s="1"/>
  <c r="E53" i="26"/>
  <c r="G52" i="26"/>
  <c r="H52" i="26" s="1"/>
  <c r="E52" i="26"/>
  <c r="G51" i="26"/>
  <c r="H51" i="26" s="1"/>
  <c r="E51" i="26"/>
  <c r="E50" i="26"/>
  <c r="E49" i="26"/>
  <c r="G48" i="26"/>
  <c r="H48" i="26" s="1"/>
  <c r="E48" i="26"/>
  <c r="G47" i="26"/>
  <c r="H47" i="26" s="1"/>
  <c r="E47" i="26"/>
  <c r="G46" i="26"/>
  <c r="H46" i="26" s="1"/>
  <c r="E46" i="26"/>
  <c r="G45" i="26"/>
  <c r="H45" i="26" s="1"/>
  <c r="E45" i="26"/>
  <c r="G44" i="26"/>
  <c r="H44" i="26" s="1"/>
  <c r="E44" i="26"/>
  <c r="G43" i="26"/>
  <c r="H43" i="26" s="1"/>
  <c r="E43" i="26"/>
  <c r="E42" i="26"/>
  <c r="G41" i="26"/>
  <c r="H41" i="26" s="1"/>
  <c r="E41" i="26"/>
  <c r="D40" i="26"/>
  <c r="D39" i="26"/>
  <c r="D38" i="26"/>
  <c r="D37" i="26"/>
  <c r="D36" i="26"/>
  <c r="D35" i="26"/>
  <c r="D34" i="26"/>
  <c r="D33" i="26"/>
  <c r="D32" i="26"/>
  <c r="D31" i="26"/>
  <c r="D30" i="26"/>
  <c r="D29" i="26"/>
  <c r="D28" i="26"/>
  <c r="D27" i="26"/>
  <c r="D26" i="26"/>
  <c r="D25" i="26"/>
  <c r="D24" i="26"/>
  <c r="D23" i="26"/>
  <c r="D22" i="26"/>
  <c r="D21" i="26"/>
  <c r="D20" i="26"/>
  <c r="D19" i="26"/>
  <c r="D18" i="26"/>
  <c r="D17" i="26"/>
  <c r="D16" i="26"/>
  <c r="D15" i="26"/>
  <c r="D14" i="26"/>
  <c r="D13" i="26"/>
  <c r="D12" i="26"/>
  <c r="D11" i="26"/>
  <c r="D10" i="26"/>
  <c r="D9" i="26"/>
  <c r="D8" i="26"/>
  <c r="I8" i="26" s="1"/>
  <c r="J7" i="26"/>
  <c r="F42" i="24"/>
  <c r="F43" i="24"/>
  <c r="F44" i="24"/>
  <c r="F45" i="24"/>
  <c r="F46" i="24"/>
  <c r="F47" i="24"/>
  <c r="F48" i="24"/>
  <c r="F49" i="24"/>
  <c r="G49" i="24" s="1"/>
  <c r="H49" i="24" s="1"/>
  <c r="F50" i="24"/>
  <c r="F51" i="24"/>
  <c r="F52" i="24"/>
  <c r="F53" i="24"/>
  <c r="F54" i="24"/>
  <c r="F55" i="24"/>
  <c r="F56" i="24"/>
  <c r="F57" i="24"/>
  <c r="G57" i="24" s="1"/>
  <c r="H57" i="24" s="1"/>
  <c r="F58" i="24"/>
  <c r="F59" i="24"/>
  <c r="F60" i="24"/>
  <c r="F61" i="24"/>
  <c r="F62" i="24"/>
  <c r="F63" i="24"/>
  <c r="F64" i="24"/>
  <c r="F65" i="24"/>
  <c r="G65" i="24" s="1"/>
  <c r="H65" i="24" s="1"/>
  <c r="F66" i="24"/>
  <c r="F67" i="24"/>
  <c r="F68" i="24"/>
  <c r="F69" i="24"/>
  <c r="F70" i="24"/>
  <c r="F71" i="24"/>
  <c r="F72" i="24"/>
  <c r="F73" i="24"/>
  <c r="G73" i="24" s="1"/>
  <c r="H73" i="24" s="1"/>
  <c r="F74" i="24"/>
  <c r="F75" i="24"/>
  <c r="F76" i="24"/>
  <c r="F77" i="24"/>
  <c r="F78" i="24"/>
  <c r="F79" i="24"/>
  <c r="F80" i="24"/>
  <c r="F81" i="24"/>
  <c r="G81" i="24" s="1"/>
  <c r="H81" i="24" s="1"/>
  <c r="F82" i="24"/>
  <c r="F83" i="24"/>
  <c r="F84" i="24"/>
  <c r="F85" i="24"/>
  <c r="F86" i="24"/>
  <c r="F87" i="24"/>
  <c r="F88" i="24"/>
  <c r="F89" i="24"/>
  <c r="G89" i="24" s="1"/>
  <c r="H89" i="24" s="1"/>
  <c r="F90" i="24"/>
  <c r="F91" i="24"/>
  <c r="F92" i="24"/>
  <c r="F93" i="24"/>
  <c r="F94" i="24"/>
  <c r="F95" i="24"/>
  <c r="F96" i="24"/>
  <c r="F97" i="24"/>
  <c r="G97" i="24" s="1"/>
  <c r="H97" i="24" s="1"/>
  <c r="F98" i="24"/>
  <c r="F99" i="24"/>
  <c r="F100" i="24"/>
  <c r="F101" i="24"/>
  <c r="F102" i="24"/>
  <c r="F103" i="24"/>
  <c r="F104" i="24"/>
  <c r="F105" i="24"/>
  <c r="G105" i="24" s="1"/>
  <c r="H105" i="24" s="1"/>
  <c r="F106" i="24"/>
  <c r="F107" i="24"/>
  <c r="F108" i="24"/>
  <c r="F109" i="24"/>
  <c r="F110" i="24"/>
  <c r="F111" i="24"/>
  <c r="F112" i="24"/>
  <c r="F113" i="24"/>
  <c r="F114" i="24"/>
  <c r="F115" i="24"/>
  <c r="F116" i="24"/>
  <c r="F117" i="24"/>
  <c r="F118" i="24"/>
  <c r="F119" i="24"/>
  <c r="F120" i="24"/>
  <c r="F121" i="24"/>
  <c r="F122" i="24"/>
  <c r="F123" i="24"/>
  <c r="F124" i="24"/>
  <c r="F125" i="24"/>
  <c r="F126" i="24"/>
  <c r="F127" i="24"/>
  <c r="F128" i="24"/>
  <c r="F129" i="24"/>
  <c r="F130" i="24"/>
  <c r="F131" i="24"/>
  <c r="F132" i="24"/>
  <c r="F133" i="24"/>
  <c r="F134" i="24"/>
  <c r="F135" i="24"/>
  <c r="F136" i="24"/>
  <c r="F137" i="24"/>
  <c r="F138" i="24"/>
  <c r="F139" i="24"/>
  <c r="F140" i="24"/>
  <c r="F141" i="24"/>
  <c r="F142" i="24"/>
  <c r="F143" i="24"/>
  <c r="F144" i="24"/>
  <c r="F145" i="24"/>
  <c r="F146" i="24"/>
  <c r="F147" i="24"/>
  <c r="F148" i="24"/>
  <c r="F149" i="24"/>
  <c r="F150" i="24"/>
  <c r="F151" i="24"/>
  <c r="F152" i="24"/>
  <c r="F153" i="24"/>
  <c r="G153" i="24" s="1"/>
  <c r="H153" i="24" s="1"/>
  <c r="F154" i="24"/>
  <c r="F155" i="24"/>
  <c r="F156" i="24"/>
  <c r="F157" i="24"/>
  <c r="F158" i="24"/>
  <c r="F159" i="24"/>
  <c r="F160" i="24"/>
  <c r="F161" i="24"/>
  <c r="G161" i="24" s="1"/>
  <c r="H161" i="24" s="1"/>
  <c r="F162" i="24"/>
  <c r="F163" i="24"/>
  <c r="F164" i="24"/>
  <c r="F165" i="24"/>
  <c r="F166" i="24"/>
  <c r="F167" i="24"/>
  <c r="F168" i="24"/>
  <c r="F169" i="24"/>
  <c r="G169" i="24" s="1"/>
  <c r="H169" i="24" s="1"/>
  <c r="F170" i="24"/>
  <c r="F171" i="24"/>
  <c r="F172" i="24"/>
  <c r="F173" i="24"/>
  <c r="F174" i="24"/>
  <c r="F175" i="24"/>
  <c r="F176" i="24"/>
  <c r="F177" i="24"/>
  <c r="G177" i="24" s="1"/>
  <c r="H177" i="24" s="1"/>
  <c r="F178" i="24"/>
  <c r="F179" i="24"/>
  <c r="F180" i="24"/>
  <c r="F181" i="24"/>
  <c r="F182" i="24"/>
  <c r="F183" i="24"/>
  <c r="F184" i="24"/>
  <c r="F185" i="24"/>
  <c r="F186" i="24"/>
  <c r="F187" i="24"/>
  <c r="F188" i="24"/>
  <c r="F189" i="24"/>
  <c r="F190" i="24"/>
  <c r="F191" i="24"/>
  <c r="F192" i="24"/>
  <c r="F193" i="24"/>
  <c r="G193" i="24" s="1"/>
  <c r="H193" i="24" s="1"/>
  <c r="F194" i="24"/>
  <c r="F195" i="24"/>
  <c r="F196" i="24"/>
  <c r="F197" i="24"/>
  <c r="F198" i="24"/>
  <c r="F199" i="24"/>
  <c r="F200" i="24"/>
  <c r="F201" i="24"/>
  <c r="G201" i="24" s="1"/>
  <c r="H201" i="24" s="1"/>
  <c r="F202" i="24"/>
  <c r="F203" i="24"/>
  <c r="F204" i="24"/>
  <c r="F205" i="24"/>
  <c r="F206" i="24"/>
  <c r="F207" i="24"/>
  <c r="F208" i="24"/>
  <c r="F209" i="24"/>
  <c r="G209" i="24" s="1"/>
  <c r="H209" i="24" s="1"/>
  <c r="F210" i="24"/>
  <c r="F211" i="24"/>
  <c r="F212" i="24"/>
  <c r="F213" i="24"/>
  <c r="F214" i="24"/>
  <c r="F215" i="24"/>
  <c r="F216" i="24"/>
  <c r="F217" i="24"/>
  <c r="G217" i="24" s="1"/>
  <c r="H217" i="24" s="1"/>
  <c r="F218" i="24"/>
  <c r="F219" i="24"/>
  <c r="F220" i="24"/>
  <c r="F221" i="24"/>
  <c r="F222" i="24"/>
  <c r="F223" i="24"/>
  <c r="F224" i="24"/>
  <c r="F225" i="24"/>
  <c r="F226" i="24"/>
  <c r="F227" i="24"/>
  <c r="F228" i="24"/>
  <c r="F229" i="24"/>
  <c r="F230" i="24"/>
  <c r="F231" i="24"/>
  <c r="F232" i="24"/>
  <c r="F233" i="24"/>
  <c r="G233" i="24" s="1"/>
  <c r="H233" i="24" s="1"/>
  <c r="F234" i="24"/>
  <c r="F235" i="24"/>
  <c r="F236" i="24"/>
  <c r="F237" i="24"/>
  <c r="F238" i="24"/>
  <c r="F239" i="24"/>
  <c r="F240" i="24"/>
  <c r="F241" i="24"/>
  <c r="G241" i="24" s="1"/>
  <c r="H241" i="24" s="1"/>
  <c r="F242" i="24"/>
  <c r="F243" i="24"/>
  <c r="F244" i="24"/>
  <c r="F245" i="24"/>
  <c r="F246" i="24"/>
  <c r="F247" i="24"/>
  <c r="F248" i="24"/>
  <c r="F249" i="24"/>
  <c r="G249" i="24" s="1"/>
  <c r="H249" i="24" s="1"/>
  <c r="F250" i="24"/>
  <c r="F251" i="24"/>
  <c r="F252" i="24"/>
  <c r="F253" i="24"/>
  <c r="F254" i="24"/>
  <c r="F255" i="24"/>
  <c r="F256" i="24"/>
  <c r="F257" i="24"/>
  <c r="G257" i="24" s="1"/>
  <c r="H257" i="24" s="1"/>
  <c r="F258" i="24"/>
  <c r="F259" i="24"/>
  <c r="F260" i="24"/>
  <c r="F261" i="24"/>
  <c r="F262" i="24"/>
  <c r="F263" i="24"/>
  <c r="F264" i="24"/>
  <c r="F265" i="24"/>
  <c r="G265" i="24" s="1"/>
  <c r="H265" i="24" s="1"/>
  <c r="F266" i="24"/>
  <c r="F267" i="24"/>
  <c r="F268" i="24"/>
  <c r="F269" i="24"/>
  <c r="F270" i="24"/>
  <c r="F271" i="24"/>
  <c r="F272" i="24"/>
  <c r="F273" i="24"/>
  <c r="G273" i="24" s="1"/>
  <c r="H273" i="24" s="1"/>
  <c r="F274" i="24"/>
  <c r="F275" i="24"/>
  <c r="F276" i="24"/>
  <c r="F277" i="24"/>
  <c r="F278" i="24"/>
  <c r="F279" i="24"/>
  <c r="F280" i="24"/>
  <c r="F281" i="24"/>
  <c r="G281" i="24" s="1"/>
  <c r="H281" i="24" s="1"/>
  <c r="F282" i="24"/>
  <c r="F283" i="24"/>
  <c r="F284" i="24"/>
  <c r="F285" i="24"/>
  <c r="F286" i="24"/>
  <c r="F287" i="24"/>
  <c r="F288" i="24"/>
  <c r="F289" i="24"/>
  <c r="G289" i="24" s="1"/>
  <c r="H289" i="24" s="1"/>
  <c r="F290" i="24"/>
  <c r="F291" i="24"/>
  <c r="F292" i="24"/>
  <c r="F293" i="24"/>
  <c r="F294" i="24"/>
  <c r="F295" i="24"/>
  <c r="F296" i="24"/>
  <c r="F297" i="24"/>
  <c r="G297" i="24" s="1"/>
  <c r="H297" i="24" s="1"/>
  <c r="F298" i="24"/>
  <c r="F299" i="24"/>
  <c r="F300" i="24"/>
  <c r="F301" i="24"/>
  <c r="F302" i="24"/>
  <c r="F303" i="24"/>
  <c r="F304" i="24"/>
  <c r="F305" i="24"/>
  <c r="G305" i="24" s="1"/>
  <c r="H305" i="24" s="1"/>
  <c r="F306" i="24"/>
  <c r="F307" i="24"/>
  <c r="F308" i="24"/>
  <c r="F309" i="24"/>
  <c r="F310" i="24"/>
  <c r="F311" i="24"/>
  <c r="F312" i="24"/>
  <c r="F313" i="24"/>
  <c r="G313" i="24" s="1"/>
  <c r="H313" i="24" s="1"/>
  <c r="F314" i="24"/>
  <c r="F315" i="24"/>
  <c r="F316" i="24"/>
  <c r="F317" i="24"/>
  <c r="F318" i="24"/>
  <c r="F319" i="24"/>
  <c r="F320" i="24"/>
  <c r="F321" i="24"/>
  <c r="G321" i="24" s="1"/>
  <c r="H321" i="24" s="1"/>
  <c r="F322" i="24"/>
  <c r="F323" i="24"/>
  <c r="F324" i="24"/>
  <c r="F325" i="24"/>
  <c r="F326" i="24"/>
  <c r="F327" i="24"/>
  <c r="F328" i="24"/>
  <c r="F329" i="24"/>
  <c r="G329" i="24" s="1"/>
  <c r="H329" i="24" s="1"/>
  <c r="F330" i="24"/>
  <c r="F331" i="24"/>
  <c r="F332" i="24"/>
  <c r="F333" i="24"/>
  <c r="F334" i="24"/>
  <c r="F335" i="24"/>
  <c r="F336" i="24"/>
  <c r="F337" i="24"/>
  <c r="G337" i="24" s="1"/>
  <c r="H337" i="24" s="1"/>
  <c r="F338" i="24"/>
  <c r="F339" i="24"/>
  <c r="F340" i="24"/>
  <c r="F341" i="24"/>
  <c r="F342" i="24"/>
  <c r="F343" i="24"/>
  <c r="F344" i="24"/>
  <c r="F345" i="24"/>
  <c r="G345" i="24" s="1"/>
  <c r="H345" i="24" s="1"/>
  <c r="F346" i="24"/>
  <c r="F347" i="24"/>
  <c r="F348" i="24"/>
  <c r="F349" i="24"/>
  <c r="F350" i="24"/>
  <c r="F351" i="24"/>
  <c r="F352" i="24"/>
  <c r="F353" i="24"/>
  <c r="F354" i="24"/>
  <c r="F355" i="24"/>
  <c r="F356" i="24"/>
  <c r="F357" i="24"/>
  <c r="F358" i="24"/>
  <c r="F359" i="24"/>
  <c r="F360" i="24"/>
  <c r="F361" i="24"/>
  <c r="G361" i="24" s="1"/>
  <c r="H361" i="24" s="1"/>
  <c r="F362" i="24"/>
  <c r="F363" i="24"/>
  <c r="F364" i="24"/>
  <c r="F365" i="24"/>
  <c r="F366" i="24"/>
  <c r="F367" i="24"/>
  <c r="F368" i="24"/>
  <c r="F369" i="24"/>
  <c r="G369" i="24" s="1"/>
  <c r="H369" i="24" s="1"/>
  <c r="F370" i="24"/>
  <c r="F371" i="24"/>
  <c r="F372" i="24"/>
  <c r="F373" i="24"/>
  <c r="F374" i="24"/>
  <c r="F375" i="24"/>
  <c r="F376" i="24"/>
  <c r="F377" i="24"/>
  <c r="G377" i="24" s="1"/>
  <c r="H377" i="24" s="1"/>
  <c r="F378" i="24"/>
  <c r="F379" i="24"/>
  <c r="F380" i="24"/>
  <c r="F381" i="24"/>
  <c r="F382" i="24"/>
  <c r="F383" i="24"/>
  <c r="F384" i="24"/>
  <c r="F385" i="24"/>
  <c r="G385" i="24" s="1"/>
  <c r="H385" i="24" s="1"/>
  <c r="F386" i="24"/>
  <c r="F387" i="24"/>
  <c r="F388" i="24"/>
  <c r="F389" i="24"/>
  <c r="F390" i="24"/>
  <c r="F391" i="24"/>
  <c r="F392" i="24"/>
  <c r="F393" i="24"/>
  <c r="G393" i="24" s="1"/>
  <c r="H393" i="24" s="1"/>
  <c r="F394" i="24"/>
  <c r="F395" i="24"/>
  <c r="F396" i="24"/>
  <c r="F397" i="24"/>
  <c r="F398" i="24"/>
  <c r="F399" i="24"/>
  <c r="F400" i="24"/>
  <c r="F401" i="24"/>
  <c r="G401" i="24" s="1"/>
  <c r="H401" i="24" s="1"/>
  <c r="F402" i="24"/>
  <c r="F403" i="24"/>
  <c r="F404" i="24"/>
  <c r="F405" i="24"/>
  <c r="F406" i="24"/>
  <c r="F407" i="24"/>
  <c r="F408" i="24"/>
  <c r="F409" i="24"/>
  <c r="G409" i="24" s="1"/>
  <c r="H409" i="24" s="1"/>
  <c r="F410" i="24"/>
  <c r="F411" i="24"/>
  <c r="F412" i="24"/>
  <c r="F413" i="24"/>
  <c r="F414" i="24"/>
  <c r="F415" i="24"/>
  <c r="F416" i="24"/>
  <c r="F417" i="24"/>
  <c r="G417" i="24" s="1"/>
  <c r="H417" i="24" s="1"/>
  <c r="F418" i="24"/>
  <c r="F419" i="24"/>
  <c r="F420" i="24"/>
  <c r="F421" i="24"/>
  <c r="F422" i="24"/>
  <c r="F423" i="24"/>
  <c r="F424" i="24"/>
  <c r="F425" i="24"/>
  <c r="G425" i="24" s="1"/>
  <c r="H425" i="24" s="1"/>
  <c r="F426" i="24"/>
  <c r="F427" i="24"/>
  <c r="F428" i="24"/>
  <c r="F429" i="24"/>
  <c r="F430" i="24"/>
  <c r="F431" i="24"/>
  <c r="F432" i="24"/>
  <c r="F433" i="24"/>
  <c r="G433" i="24" s="1"/>
  <c r="H433" i="24" s="1"/>
  <c r="F434" i="24"/>
  <c r="F435" i="24"/>
  <c r="F436" i="24"/>
  <c r="F437" i="24"/>
  <c r="F438" i="24"/>
  <c r="F439" i="24"/>
  <c r="F440" i="24"/>
  <c r="F441" i="24"/>
  <c r="G441" i="24" s="1"/>
  <c r="H441" i="24" s="1"/>
  <c r="F442" i="24"/>
  <c r="F443" i="24"/>
  <c r="F444" i="24"/>
  <c r="F445" i="24"/>
  <c r="F446" i="24"/>
  <c r="F447" i="24"/>
  <c r="F448" i="24"/>
  <c r="F449" i="24"/>
  <c r="G449" i="24" s="1"/>
  <c r="H449" i="24" s="1"/>
  <c r="F450" i="24"/>
  <c r="F451" i="24"/>
  <c r="F452" i="24"/>
  <c r="F453" i="24"/>
  <c r="F454" i="24"/>
  <c r="F455" i="24"/>
  <c r="F456" i="24"/>
  <c r="F457" i="24"/>
  <c r="G457" i="24" s="1"/>
  <c r="H457" i="24" s="1"/>
  <c r="F458" i="24"/>
  <c r="F459" i="24"/>
  <c r="F460" i="24"/>
  <c r="F461" i="24"/>
  <c r="F462" i="24"/>
  <c r="F463" i="24"/>
  <c r="F464" i="24"/>
  <c r="F465" i="24"/>
  <c r="G465" i="24" s="1"/>
  <c r="H465" i="24" s="1"/>
  <c r="F466" i="24"/>
  <c r="F467" i="24"/>
  <c r="F468" i="24"/>
  <c r="F469" i="24"/>
  <c r="F470" i="24"/>
  <c r="F471" i="24"/>
  <c r="F472" i="24"/>
  <c r="F473" i="24"/>
  <c r="G473" i="24" s="1"/>
  <c r="H473" i="24" s="1"/>
  <c r="F474" i="24"/>
  <c r="F475" i="24"/>
  <c r="F476" i="24"/>
  <c r="F477" i="24"/>
  <c r="F478" i="24"/>
  <c r="F479" i="24"/>
  <c r="F480" i="24"/>
  <c r="F481" i="24"/>
  <c r="G481" i="24" s="1"/>
  <c r="H481" i="24" s="1"/>
  <c r="F482" i="24"/>
  <c r="F483" i="24"/>
  <c r="F484" i="24"/>
  <c r="F485" i="24"/>
  <c r="F486" i="24"/>
  <c r="F487" i="24"/>
  <c r="F488" i="24"/>
  <c r="F489" i="24"/>
  <c r="G489" i="24" s="1"/>
  <c r="H489" i="24" s="1"/>
  <c r="F490" i="24"/>
  <c r="F491" i="24"/>
  <c r="F492" i="24"/>
  <c r="F493" i="24"/>
  <c r="F494" i="24"/>
  <c r="F495" i="24"/>
  <c r="F496" i="24"/>
  <c r="F497" i="24"/>
  <c r="G497" i="24" s="1"/>
  <c r="H497" i="24" s="1"/>
  <c r="F498" i="24"/>
  <c r="F499" i="24"/>
  <c r="F500" i="24"/>
  <c r="F501" i="24"/>
  <c r="F502" i="24"/>
  <c r="F503" i="24"/>
  <c r="F504" i="24"/>
  <c r="F505" i="24"/>
  <c r="G505" i="24" s="1"/>
  <c r="H505" i="24" s="1"/>
  <c r="F506" i="24"/>
  <c r="F507" i="24"/>
  <c r="F508" i="24"/>
  <c r="F509" i="24"/>
  <c r="F510" i="24"/>
  <c r="F511" i="24"/>
  <c r="F512" i="24"/>
  <c r="F513" i="24"/>
  <c r="G513" i="24" s="1"/>
  <c r="H513" i="24" s="1"/>
  <c r="F514" i="24"/>
  <c r="F515" i="24"/>
  <c r="F516" i="24"/>
  <c r="F517" i="24"/>
  <c r="F518" i="24"/>
  <c r="F519" i="24"/>
  <c r="F520" i="24"/>
  <c r="F521" i="24"/>
  <c r="G521" i="24" s="1"/>
  <c r="H521" i="24" s="1"/>
  <c r="F522" i="24"/>
  <c r="F523" i="24"/>
  <c r="F524" i="24"/>
  <c r="F525" i="24"/>
  <c r="F526" i="24"/>
  <c r="F527" i="24"/>
  <c r="F528" i="24"/>
  <c r="F529" i="24"/>
  <c r="G529" i="24" s="1"/>
  <c r="H529" i="24" s="1"/>
  <c r="F530" i="24"/>
  <c r="F531" i="24"/>
  <c r="F532" i="24"/>
  <c r="F533" i="24"/>
  <c r="F534" i="24"/>
  <c r="F535" i="24"/>
  <c r="F536" i="24"/>
  <c r="F537" i="24"/>
  <c r="G537" i="24" s="1"/>
  <c r="H537" i="24" s="1"/>
  <c r="F538" i="24"/>
  <c r="F539" i="24"/>
  <c r="F540" i="24"/>
  <c r="F541" i="24"/>
  <c r="F542" i="24"/>
  <c r="F543" i="24"/>
  <c r="F544" i="24"/>
  <c r="F545" i="24"/>
  <c r="G545" i="24" s="1"/>
  <c r="H545" i="24" s="1"/>
  <c r="F546" i="24"/>
  <c r="F547" i="24"/>
  <c r="F548" i="24"/>
  <c r="F549" i="24"/>
  <c r="F550" i="24"/>
  <c r="F551" i="24"/>
  <c r="F552" i="24"/>
  <c r="F553" i="24"/>
  <c r="F554" i="24"/>
  <c r="F555" i="24"/>
  <c r="F556" i="24"/>
  <c r="F557" i="24"/>
  <c r="F558" i="24"/>
  <c r="F559" i="24"/>
  <c r="F560" i="24"/>
  <c r="F561" i="24"/>
  <c r="G561" i="24" s="1"/>
  <c r="H561" i="24" s="1"/>
  <c r="F562" i="24"/>
  <c r="F563" i="24"/>
  <c r="F564" i="24"/>
  <c r="G564" i="24" s="1"/>
  <c r="H564" i="24" s="1"/>
  <c r="F565" i="24"/>
  <c r="F566" i="24"/>
  <c r="F567" i="24"/>
  <c r="F568" i="24"/>
  <c r="F569" i="24"/>
  <c r="G569" i="24" s="1"/>
  <c r="H569" i="24" s="1"/>
  <c r="F570" i="24"/>
  <c r="F571" i="24"/>
  <c r="F572" i="24"/>
  <c r="G572" i="24" s="1"/>
  <c r="H572" i="24" s="1"/>
  <c r="F573" i="24"/>
  <c r="F574" i="24"/>
  <c r="F575" i="24"/>
  <c r="F576" i="24"/>
  <c r="F577" i="24"/>
  <c r="G577" i="24" s="1"/>
  <c r="H577" i="24" s="1"/>
  <c r="F578" i="24"/>
  <c r="F579" i="24"/>
  <c r="F580" i="24"/>
  <c r="F581" i="24"/>
  <c r="F582" i="24"/>
  <c r="F583" i="24"/>
  <c r="F584" i="24"/>
  <c r="F585" i="24"/>
  <c r="G585" i="24" s="1"/>
  <c r="H585" i="24" s="1"/>
  <c r="F586" i="24"/>
  <c r="F587" i="24"/>
  <c r="F588" i="24"/>
  <c r="G588" i="24" s="1"/>
  <c r="H588" i="24" s="1"/>
  <c r="F589" i="24"/>
  <c r="F590" i="24"/>
  <c r="F591" i="24"/>
  <c r="F592" i="24"/>
  <c r="F593" i="24"/>
  <c r="G593" i="24" s="1"/>
  <c r="H593" i="24" s="1"/>
  <c r="F594" i="24"/>
  <c r="F595" i="24"/>
  <c r="F596" i="24"/>
  <c r="F597" i="24"/>
  <c r="F598" i="24"/>
  <c r="F599" i="24"/>
  <c r="F600" i="24"/>
  <c r="F601" i="24"/>
  <c r="G601" i="24" s="1"/>
  <c r="H601" i="24" s="1"/>
  <c r="F602" i="24"/>
  <c r="F603" i="24"/>
  <c r="F604" i="24"/>
  <c r="F605" i="24"/>
  <c r="F606" i="24"/>
  <c r="F607" i="24"/>
  <c r="F608" i="24"/>
  <c r="F609" i="24"/>
  <c r="G609" i="24" s="1"/>
  <c r="H609" i="24" s="1"/>
  <c r="F610" i="24"/>
  <c r="F611" i="24"/>
  <c r="F612" i="24"/>
  <c r="F613" i="24"/>
  <c r="F614" i="24"/>
  <c r="F615" i="24"/>
  <c r="F616" i="24"/>
  <c r="F617" i="24"/>
  <c r="F618" i="24"/>
  <c r="F619" i="24"/>
  <c r="F620" i="24"/>
  <c r="F621" i="24"/>
  <c r="F622" i="24"/>
  <c r="F623" i="24"/>
  <c r="F624" i="24"/>
  <c r="F625" i="24"/>
  <c r="G625" i="24" s="1"/>
  <c r="H625" i="24" s="1"/>
  <c r="F626" i="24"/>
  <c r="F627" i="24"/>
  <c r="F628" i="24"/>
  <c r="G628" i="24" s="1"/>
  <c r="H628" i="24" s="1"/>
  <c r="F629" i="24"/>
  <c r="F630" i="24"/>
  <c r="F631" i="24"/>
  <c r="F632" i="24"/>
  <c r="F633" i="24"/>
  <c r="G633" i="24" s="1"/>
  <c r="H633" i="24" s="1"/>
  <c r="F634" i="24"/>
  <c r="F635" i="24"/>
  <c r="F636" i="24"/>
  <c r="G636" i="24" s="1"/>
  <c r="H636" i="24" s="1"/>
  <c r="F637" i="24"/>
  <c r="F638" i="24"/>
  <c r="F639" i="24"/>
  <c r="F640" i="24"/>
  <c r="F641" i="24"/>
  <c r="G641" i="24" s="1"/>
  <c r="H641" i="24" s="1"/>
  <c r="F642" i="24"/>
  <c r="F643" i="24"/>
  <c r="F644" i="24"/>
  <c r="G644" i="24" s="1"/>
  <c r="H644" i="24" s="1"/>
  <c r="F645" i="24"/>
  <c r="F646" i="24"/>
  <c r="F647" i="24"/>
  <c r="F648" i="24"/>
  <c r="F649" i="24"/>
  <c r="G649" i="24" s="1"/>
  <c r="H649" i="24" s="1"/>
  <c r="F650" i="24"/>
  <c r="F651" i="24"/>
  <c r="G651" i="24" s="1"/>
  <c r="H651" i="24" s="1"/>
  <c r="F652" i="24"/>
  <c r="F653" i="24"/>
  <c r="F654" i="24"/>
  <c r="F655" i="24"/>
  <c r="F656" i="24"/>
  <c r="F657" i="24"/>
  <c r="G657" i="24" s="1"/>
  <c r="H657" i="24" s="1"/>
  <c r="F658" i="24"/>
  <c r="F659" i="24"/>
  <c r="F660" i="24"/>
  <c r="G660" i="24" s="1"/>
  <c r="H660" i="24" s="1"/>
  <c r="F661" i="24"/>
  <c r="F662" i="24"/>
  <c r="F663" i="24"/>
  <c r="F664" i="24"/>
  <c r="F665" i="24"/>
  <c r="G665" i="24" s="1"/>
  <c r="H665" i="24" s="1"/>
  <c r="F666" i="24"/>
  <c r="F667" i="24"/>
  <c r="G667" i="24" s="1"/>
  <c r="H667" i="24" s="1"/>
  <c r="F668" i="24"/>
  <c r="F669" i="24"/>
  <c r="F670" i="24"/>
  <c r="F671" i="24"/>
  <c r="F672" i="24"/>
  <c r="F673" i="24"/>
  <c r="F674" i="24"/>
  <c r="F675" i="24"/>
  <c r="F676" i="24"/>
  <c r="F677" i="24"/>
  <c r="F678" i="24"/>
  <c r="F679" i="24"/>
  <c r="G679" i="24" s="1"/>
  <c r="H679" i="24" s="1"/>
  <c r="F680" i="24"/>
  <c r="F681" i="24"/>
  <c r="G681" i="24" s="1"/>
  <c r="H681" i="24" s="1"/>
  <c r="F682" i="24"/>
  <c r="F683" i="24"/>
  <c r="F684" i="24"/>
  <c r="F685" i="24"/>
  <c r="F686" i="24"/>
  <c r="F687" i="24"/>
  <c r="F688" i="24"/>
  <c r="F689" i="24"/>
  <c r="G689" i="24" s="1"/>
  <c r="H689" i="24" s="1"/>
  <c r="F690" i="24"/>
  <c r="F691" i="24"/>
  <c r="F692" i="24"/>
  <c r="F693" i="24"/>
  <c r="F694" i="24"/>
  <c r="F695" i="24"/>
  <c r="G695" i="24" s="1"/>
  <c r="H695" i="24" s="1"/>
  <c r="F696" i="24"/>
  <c r="F697" i="24"/>
  <c r="G697" i="24" s="1"/>
  <c r="H697" i="24" s="1"/>
  <c r="F698" i="24"/>
  <c r="F699" i="24"/>
  <c r="F700" i="24"/>
  <c r="F701" i="24"/>
  <c r="G701" i="24" s="1"/>
  <c r="H701" i="24" s="1"/>
  <c r="F702" i="24"/>
  <c r="F703" i="24"/>
  <c r="F704" i="24"/>
  <c r="F705" i="24"/>
  <c r="G705" i="24" s="1"/>
  <c r="H705" i="24" s="1"/>
  <c r="F706" i="24"/>
  <c r="F707" i="24"/>
  <c r="F708" i="24"/>
  <c r="G708" i="24" s="1"/>
  <c r="H708" i="24" s="1"/>
  <c r="F709" i="24"/>
  <c r="F710" i="24"/>
  <c r="F711" i="24"/>
  <c r="F712" i="24"/>
  <c r="F713" i="24"/>
  <c r="G713" i="24" s="1"/>
  <c r="H713" i="24" s="1"/>
  <c r="F714" i="24"/>
  <c r="F715" i="24"/>
  <c r="G715" i="24" s="1"/>
  <c r="H715" i="24" s="1"/>
  <c r="F716" i="24"/>
  <c r="F717" i="24"/>
  <c r="G717" i="24" s="1"/>
  <c r="H717" i="24" s="1"/>
  <c r="F718" i="24"/>
  <c r="F719" i="24"/>
  <c r="F720" i="24"/>
  <c r="F721" i="24"/>
  <c r="G721" i="24" s="1"/>
  <c r="H721" i="24" s="1"/>
  <c r="F722" i="24"/>
  <c r="F723" i="24"/>
  <c r="F724" i="24"/>
  <c r="G724" i="24" s="1"/>
  <c r="H724" i="24" s="1"/>
  <c r="F725" i="24"/>
  <c r="F726" i="24"/>
  <c r="G726" i="24" s="1"/>
  <c r="H726" i="24" s="1"/>
  <c r="F727" i="24"/>
  <c r="F728" i="24"/>
  <c r="F729" i="24"/>
  <c r="G729" i="24" s="1"/>
  <c r="H729" i="24" s="1"/>
  <c r="F730" i="24"/>
  <c r="F731" i="24"/>
  <c r="G731" i="24" s="1"/>
  <c r="H731" i="24" s="1"/>
  <c r="F732" i="24"/>
  <c r="F733" i="24"/>
  <c r="F734" i="24"/>
  <c r="F735" i="24"/>
  <c r="G735" i="24" s="1"/>
  <c r="H735" i="24" s="1"/>
  <c r="F736" i="24"/>
  <c r="F737" i="24"/>
  <c r="G737" i="24" s="1"/>
  <c r="H737" i="24" s="1"/>
  <c r="F738" i="24"/>
  <c r="G738" i="24" s="1"/>
  <c r="H738" i="24" s="1"/>
  <c r="F739" i="24"/>
  <c r="F740" i="24"/>
  <c r="F41" i="24"/>
  <c r="G740" i="24"/>
  <c r="H740" i="24" s="1"/>
  <c r="G739" i="24"/>
  <c r="H739" i="24" s="1"/>
  <c r="G736" i="24"/>
  <c r="H736" i="24" s="1"/>
  <c r="G734" i="24"/>
  <c r="H734" i="24" s="1"/>
  <c r="G733" i="24"/>
  <c r="H733" i="24" s="1"/>
  <c r="G732" i="24"/>
  <c r="H732" i="24" s="1"/>
  <c r="G730" i="24"/>
  <c r="H730" i="24" s="1"/>
  <c r="G728" i="24"/>
  <c r="H728" i="24" s="1"/>
  <c r="G727" i="24"/>
  <c r="H727" i="24" s="1"/>
  <c r="H725" i="24"/>
  <c r="G725" i="24"/>
  <c r="G723" i="24"/>
  <c r="H723" i="24" s="1"/>
  <c r="G722" i="24"/>
  <c r="H722" i="24" s="1"/>
  <c r="G720" i="24"/>
  <c r="H720" i="24" s="1"/>
  <c r="G719" i="24"/>
  <c r="H719" i="24" s="1"/>
  <c r="G718" i="24"/>
  <c r="H718" i="24" s="1"/>
  <c r="G716" i="24"/>
  <c r="H716" i="24" s="1"/>
  <c r="G714" i="24"/>
  <c r="H714" i="24" s="1"/>
  <c r="G712" i="24"/>
  <c r="H712" i="24" s="1"/>
  <c r="G711" i="24"/>
  <c r="H711" i="24" s="1"/>
  <c r="G710" i="24"/>
  <c r="H710" i="24" s="1"/>
  <c r="G709" i="24"/>
  <c r="H709" i="24" s="1"/>
  <c r="G707" i="24"/>
  <c r="H707" i="24" s="1"/>
  <c r="G706" i="24"/>
  <c r="H706" i="24" s="1"/>
  <c r="G704" i="24"/>
  <c r="H704" i="24" s="1"/>
  <c r="G703" i="24"/>
  <c r="H703" i="24" s="1"/>
  <c r="G702" i="24"/>
  <c r="H702" i="24" s="1"/>
  <c r="G700" i="24"/>
  <c r="H700" i="24" s="1"/>
  <c r="G699" i="24"/>
  <c r="H699" i="24" s="1"/>
  <c r="G698" i="24"/>
  <c r="H698" i="24" s="1"/>
  <c r="G696" i="24"/>
  <c r="H696" i="24" s="1"/>
  <c r="G694" i="24"/>
  <c r="H694" i="24" s="1"/>
  <c r="G693" i="24"/>
  <c r="H693" i="24" s="1"/>
  <c r="G692" i="24"/>
  <c r="H692" i="24" s="1"/>
  <c r="G691" i="24"/>
  <c r="H691" i="24" s="1"/>
  <c r="G690" i="24"/>
  <c r="H690" i="24" s="1"/>
  <c r="G688" i="24"/>
  <c r="H688" i="24" s="1"/>
  <c r="G687" i="24"/>
  <c r="H687" i="24" s="1"/>
  <c r="G686" i="24"/>
  <c r="H686" i="24" s="1"/>
  <c r="G685" i="24"/>
  <c r="H685" i="24" s="1"/>
  <c r="G684" i="24"/>
  <c r="H684" i="24" s="1"/>
  <c r="G683" i="24"/>
  <c r="H683" i="24" s="1"/>
  <c r="G682" i="24"/>
  <c r="H682" i="24" s="1"/>
  <c r="G680" i="24"/>
  <c r="H680" i="24" s="1"/>
  <c r="G678" i="24"/>
  <c r="H678" i="24" s="1"/>
  <c r="H677" i="24"/>
  <c r="G677" i="24"/>
  <c r="G676" i="24"/>
  <c r="H676" i="24" s="1"/>
  <c r="G675" i="24"/>
  <c r="H675" i="24" s="1"/>
  <c r="G674" i="24"/>
  <c r="H674" i="24" s="1"/>
  <c r="G673" i="24"/>
  <c r="H673" i="24" s="1"/>
  <c r="G672" i="24"/>
  <c r="H672" i="24" s="1"/>
  <c r="G671" i="24"/>
  <c r="H671" i="24" s="1"/>
  <c r="G670" i="24"/>
  <c r="H670" i="24" s="1"/>
  <c r="G669" i="24"/>
  <c r="H669" i="24" s="1"/>
  <c r="G668" i="24"/>
  <c r="H668" i="24" s="1"/>
  <c r="G666" i="24"/>
  <c r="H666" i="24" s="1"/>
  <c r="G664" i="24"/>
  <c r="H664" i="24" s="1"/>
  <c r="G663" i="24"/>
  <c r="H663" i="24" s="1"/>
  <c r="G662" i="24"/>
  <c r="H662" i="24" s="1"/>
  <c r="G661" i="24"/>
  <c r="H661" i="24" s="1"/>
  <c r="G659" i="24"/>
  <c r="H659" i="24" s="1"/>
  <c r="G658" i="24"/>
  <c r="H658" i="24" s="1"/>
  <c r="G656" i="24"/>
  <c r="H656" i="24" s="1"/>
  <c r="G655" i="24"/>
  <c r="H655" i="24" s="1"/>
  <c r="G654" i="24"/>
  <c r="H654" i="24" s="1"/>
  <c r="H653" i="24"/>
  <c r="G653" i="24"/>
  <c r="G652" i="24"/>
  <c r="H652" i="24" s="1"/>
  <c r="G650" i="24"/>
  <c r="H650" i="24" s="1"/>
  <c r="G648" i="24"/>
  <c r="H648" i="24" s="1"/>
  <c r="G647" i="24"/>
  <c r="H647" i="24" s="1"/>
  <c r="G646" i="24"/>
  <c r="H646" i="24" s="1"/>
  <c r="G645" i="24"/>
  <c r="H645" i="24" s="1"/>
  <c r="G643" i="24"/>
  <c r="H643" i="24" s="1"/>
  <c r="G642" i="24"/>
  <c r="H642" i="24" s="1"/>
  <c r="G640" i="24"/>
  <c r="H640" i="24" s="1"/>
  <c r="G639" i="24"/>
  <c r="H639" i="24" s="1"/>
  <c r="G638" i="24"/>
  <c r="H638" i="24" s="1"/>
  <c r="G637" i="24"/>
  <c r="H637" i="24" s="1"/>
  <c r="G635" i="24"/>
  <c r="H635" i="24" s="1"/>
  <c r="G634" i="24"/>
  <c r="H634" i="24" s="1"/>
  <c r="G632" i="24"/>
  <c r="H632" i="24" s="1"/>
  <c r="G631" i="24"/>
  <c r="H631" i="24" s="1"/>
  <c r="G630" i="24"/>
  <c r="H630" i="24" s="1"/>
  <c r="G629" i="24"/>
  <c r="H629" i="24" s="1"/>
  <c r="G627" i="24"/>
  <c r="H627" i="24" s="1"/>
  <c r="G626" i="24"/>
  <c r="H626" i="24" s="1"/>
  <c r="G624" i="24"/>
  <c r="H624" i="24" s="1"/>
  <c r="G623" i="24"/>
  <c r="H623" i="24" s="1"/>
  <c r="G622" i="24"/>
  <c r="H622" i="24" s="1"/>
  <c r="G621" i="24"/>
  <c r="H621" i="24" s="1"/>
  <c r="H620" i="24"/>
  <c r="G620" i="24"/>
  <c r="G619" i="24"/>
  <c r="H619" i="24" s="1"/>
  <c r="G618" i="24"/>
  <c r="H618" i="24" s="1"/>
  <c r="G617" i="24"/>
  <c r="H617" i="24" s="1"/>
  <c r="G616" i="24"/>
  <c r="H616" i="24" s="1"/>
  <c r="G615" i="24"/>
  <c r="H615" i="24" s="1"/>
  <c r="G614" i="24"/>
  <c r="H614" i="24" s="1"/>
  <c r="G613" i="24"/>
  <c r="H613" i="24" s="1"/>
  <c r="G612" i="24"/>
  <c r="H612" i="24" s="1"/>
  <c r="G611" i="24"/>
  <c r="H611" i="24" s="1"/>
  <c r="G610" i="24"/>
  <c r="H610" i="24" s="1"/>
  <c r="G608" i="24"/>
  <c r="H608" i="24" s="1"/>
  <c r="G607" i="24"/>
  <c r="H607" i="24" s="1"/>
  <c r="G606" i="24"/>
  <c r="H606" i="24" s="1"/>
  <c r="G605" i="24"/>
  <c r="H605" i="24" s="1"/>
  <c r="G604" i="24"/>
  <c r="H604" i="24" s="1"/>
  <c r="H603" i="24"/>
  <c r="G603" i="24"/>
  <c r="G602" i="24"/>
  <c r="H602" i="24" s="1"/>
  <c r="G600" i="24"/>
  <c r="H600" i="24" s="1"/>
  <c r="G599" i="24"/>
  <c r="H599" i="24" s="1"/>
  <c r="G598" i="24"/>
  <c r="H598" i="24" s="1"/>
  <c r="G597" i="24"/>
  <c r="H597" i="24" s="1"/>
  <c r="G596" i="24"/>
  <c r="H596" i="24" s="1"/>
  <c r="H595" i="24"/>
  <c r="G595" i="24"/>
  <c r="G594" i="24"/>
  <c r="H594" i="24" s="1"/>
  <c r="G592" i="24"/>
  <c r="H592" i="24" s="1"/>
  <c r="G591" i="24"/>
  <c r="H591" i="24" s="1"/>
  <c r="G590" i="24"/>
  <c r="H590" i="24" s="1"/>
  <c r="H589" i="24"/>
  <c r="G589" i="24"/>
  <c r="G587" i="24"/>
  <c r="H587" i="24" s="1"/>
  <c r="G586" i="24"/>
  <c r="H586" i="24" s="1"/>
  <c r="G584" i="24"/>
  <c r="H584" i="24" s="1"/>
  <c r="G583" i="24"/>
  <c r="H583" i="24" s="1"/>
  <c r="G582" i="24"/>
  <c r="H582" i="24" s="1"/>
  <c r="G581" i="24"/>
  <c r="H581" i="24" s="1"/>
  <c r="G580" i="24"/>
  <c r="H580" i="24" s="1"/>
  <c r="G579" i="24"/>
  <c r="H579" i="24" s="1"/>
  <c r="G578" i="24"/>
  <c r="H578" i="24" s="1"/>
  <c r="G576" i="24"/>
  <c r="H576" i="24" s="1"/>
  <c r="G575" i="24"/>
  <c r="H575" i="24" s="1"/>
  <c r="G574" i="24"/>
  <c r="H574" i="24" s="1"/>
  <c r="G573" i="24"/>
  <c r="H573" i="24" s="1"/>
  <c r="H571" i="24"/>
  <c r="G571" i="24"/>
  <c r="G570" i="24"/>
  <c r="H570" i="24" s="1"/>
  <c r="G568" i="24"/>
  <c r="H568" i="24" s="1"/>
  <c r="G567" i="24"/>
  <c r="H567" i="24" s="1"/>
  <c r="G566" i="24"/>
  <c r="H566" i="24" s="1"/>
  <c r="G565" i="24"/>
  <c r="H565" i="24" s="1"/>
  <c r="G563" i="24"/>
  <c r="H563" i="24" s="1"/>
  <c r="G562" i="24"/>
  <c r="H562" i="24" s="1"/>
  <c r="G560" i="24"/>
  <c r="H560" i="24" s="1"/>
  <c r="G559" i="24"/>
  <c r="H559" i="24" s="1"/>
  <c r="G558" i="24"/>
  <c r="H558" i="24" s="1"/>
  <c r="G557" i="24"/>
  <c r="H557" i="24" s="1"/>
  <c r="H556" i="24"/>
  <c r="G556" i="24"/>
  <c r="G555" i="24"/>
  <c r="H555" i="24" s="1"/>
  <c r="G554" i="24"/>
  <c r="H554" i="24" s="1"/>
  <c r="G553" i="24"/>
  <c r="H553" i="24" s="1"/>
  <c r="G552" i="24"/>
  <c r="H552" i="24" s="1"/>
  <c r="G551" i="24"/>
  <c r="H551" i="24" s="1"/>
  <c r="G550" i="24"/>
  <c r="H550" i="24" s="1"/>
  <c r="G549" i="24"/>
  <c r="H549" i="24" s="1"/>
  <c r="G548" i="24"/>
  <c r="H548" i="24" s="1"/>
  <c r="G547" i="24"/>
  <c r="H547" i="24" s="1"/>
  <c r="G546" i="24"/>
  <c r="H546" i="24" s="1"/>
  <c r="G544" i="24"/>
  <c r="H544" i="24" s="1"/>
  <c r="G543" i="24"/>
  <c r="H543" i="24" s="1"/>
  <c r="G542" i="24"/>
  <c r="H542" i="24" s="1"/>
  <c r="G541" i="24"/>
  <c r="H541" i="24" s="1"/>
  <c r="G540" i="24"/>
  <c r="H540" i="24" s="1"/>
  <c r="H539" i="24"/>
  <c r="G539" i="24"/>
  <c r="G538" i="24"/>
  <c r="H538" i="24" s="1"/>
  <c r="G536" i="24"/>
  <c r="H536" i="24" s="1"/>
  <c r="G535" i="24"/>
  <c r="H535" i="24" s="1"/>
  <c r="G534" i="24"/>
  <c r="H534" i="24" s="1"/>
  <c r="G533" i="24"/>
  <c r="H533" i="24" s="1"/>
  <c r="G532" i="24"/>
  <c r="H532" i="24" s="1"/>
  <c r="G531" i="24"/>
  <c r="H531" i="24" s="1"/>
  <c r="G530" i="24"/>
  <c r="H530" i="24" s="1"/>
  <c r="G528" i="24"/>
  <c r="H528" i="24" s="1"/>
  <c r="G527" i="24"/>
  <c r="H527" i="24" s="1"/>
  <c r="G526" i="24"/>
  <c r="H526" i="24" s="1"/>
  <c r="G525" i="24"/>
  <c r="H525" i="24" s="1"/>
  <c r="G524" i="24"/>
  <c r="H524" i="24" s="1"/>
  <c r="G523" i="24"/>
  <c r="H523" i="24" s="1"/>
  <c r="G522" i="24"/>
  <c r="H522" i="24" s="1"/>
  <c r="G520" i="24"/>
  <c r="H520" i="24" s="1"/>
  <c r="G519" i="24"/>
  <c r="H519" i="24" s="1"/>
  <c r="G518" i="24"/>
  <c r="H518" i="24" s="1"/>
  <c r="H517" i="24"/>
  <c r="G517" i="24"/>
  <c r="G516" i="24"/>
  <c r="H516" i="24" s="1"/>
  <c r="G515" i="24"/>
  <c r="H515" i="24" s="1"/>
  <c r="G514" i="24"/>
  <c r="H514" i="24" s="1"/>
  <c r="G512" i="24"/>
  <c r="H512" i="24" s="1"/>
  <c r="H511" i="24"/>
  <c r="G511" i="24"/>
  <c r="G510" i="24"/>
  <c r="H510" i="24" s="1"/>
  <c r="G509" i="24"/>
  <c r="H509" i="24" s="1"/>
  <c r="G508" i="24"/>
  <c r="H508" i="24" s="1"/>
  <c r="G507" i="24"/>
  <c r="H507" i="24" s="1"/>
  <c r="G506" i="24"/>
  <c r="H506" i="24" s="1"/>
  <c r="G504" i="24"/>
  <c r="H504" i="24" s="1"/>
  <c r="G503" i="24"/>
  <c r="H503" i="24" s="1"/>
  <c r="G502" i="24"/>
  <c r="H502" i="24" s="1"/>
  <c r="H501" i="24"/>
  <c r="G501" i="24"/>
  <c r="G500" i="24"/>
  <c r="H500" i="24" s="1"/>
  <c r="H499" i="24"/>
  <c r="G499" i="24"/>
  <c r="G498" i="24"/>
  <c r="H498" i="24" s="1"/>
  <c r="G496" i="24"/>
  <c r="H496" i="24" s="1"/>
  <c r="G495" i="24"/>
  <c r="H495" i="24" s="1"/>
  <c r="G494" i="24"/>
  <c r="H494" i="24" s="1"/>
  <c r="G493" i="24"/>
  <c r="H493" i="24" s="1"/>
  <c r="G492" i="24"/>
  <c r="H492" i="24" s="1"/>
  <c r="G491" i="24"/>
  <c r="H491" i="24" s="1"/>
  <c r="G490" i="24"/>
  <c r="H490" i="24" s="1"/>
  <c r="G488" i="24"/>
  <c r="H488" i="24" s="1"/>
  <c r="G487" i="24"/>
  <c r="H487" i="24" s="1"/>
  <c r="G486" i="24"/>
  <c r="H486" i="24" s="1"/>
  <c r="G485" i="24"/>
  <c r="H485" i="24" s="1"/>
  <c r="G484" i="24"/>
  <c r="H484" i="24" s="1"/>
  <c r="G483" i="24"/>
  <c r="H483" i="24" s="1"/>
  <c r="G482" i="24"/>
  <c r="H482" i="24" s="1"/>
  <c r="H480" i="24"/>
  <c r="G480" i="24"/>
  <c r="G479" i="24"/>
  <c r="H479" i="24" s="1"/>
  <c r="G478" i="24"/>
  <c r="H478" i="24" s="1"/>
  <c r="G477" i="24"/>
  <c r="H477" i="24" s="1"/>
  <c r="G476" i="24"/>
  <c r="H476" i="24" s="1"/>
  <c r="G475" i="24"/>
  <c r="H475" i="24" s="1"/>
  <c r="G474" i="24"/>
  <c r="H474" i="24" s="1"/>
  <c r="G472" i="24"/>
  <c r="H472" i="24" s="1"/>
  <c r="G471" i="24"/>
  <c r="H471" i="24" s="1"/>
  <c r="G470" i="24"/>
  <c r="H470" i="24" s="1"/>
  <c r="G469" i="24"/>
  <c r="H469" i="24" s="1"/>
  <c r="G468" i="24"/>
  <c r="H468" i="24" s="1"/>
  <c r="G467" i="24"/>
  <c r="H467" i="24" s="1"/>
  <c r="G466" i="24"/>
  <c r="H466" i="24" s="1"/>
  <c r="G464" i="24"/>
  <c r="H464" i="24" s="1"/>
  <c r="G463" i="24"/>
  <c r="H463" i="24" s="1"/>
  <c r="G462" i="24"/>
  <c r="H462" i="24" s="1"/>
  <c r="G461" i="24"/>
  <c r="H461" i="24" s="1"/>
  <c r="G460" i="24"/>
  <c r="H460" i="24" s="1"/>
  <c r="G459" i="24"/>
  <c r="H459" i="24" s="1"/>
  <c r="G458" i="24"/>
  <c r="H458" i="24" s="1"/>
  <c r="G456" i="24"/>
  <c r="H456" i="24" s="1"/>
  <c r="G455" i="24"/>
  <c r="H455" i="24" s="1"/>
  <c r="H454" i="24"/>
  <c r="G454" i="24"/>
  <c r="G453" i="24"/>
  <c r="H453" i="24" s="1"/>
  <c r="H452" i="24"/>
  <c r="G452" i="24"/>
  <c r="G451" i="24"/>
  <c r="H451" i="24" s="1"/>
  <c r="G450" i="24"/>
  <c r="H450" i="24" s="1"/>
  <c r="G448" i="24"/>
  <c r="H448" i="24" s="1"/>
  <c r="G447" i="24"/>
  <c r="H447" i="24" s="1"/>
  <c r="G446" i="24"/>
  <c r="H446" i="24" s="1"/>
  <c r="G445" i="24"/>
  <c r="H445" i="24" s="1"/>
  <c r="G444" i="24"/>
  <c r="H444" i="24" s="1"/>
  <c r="G443" i="24"/>
  <c r="H443" i="24" s="1"/>
  <c r="G442" i="24"/>
  <c r="H442" i="24" s="1"/>
  <c r="G440" i="24"/>
  <c r="H440" i="24" s="1"/>
  <c r="G439" i="24"/>
  <c r="H439" i="24" s="1"/>
  <c r="G438" i="24"/>
  <c r="H438" i="24" s="1"/>
  <c r="G437" i="24"/>
  <c r="H437" i="24" s="1"/>
  <c r="G436" i="24"/>
  <c r="H436" i="24" s="1"/>
  <c r="G435" i="24"/>
  <c r="H435" i="24" s="1"/>
  <c r="G434" i="24"/>
  <c r="H434" i="24" s="1"/>
  <c r="G432" i="24"/>
  <c r="H432" i="24" s="1"/>
  <c r="G431" i="24"/>
  <c r="H431" i="24" s="1"/>
  <c r="G430" i="24"/>
  <c r="H430" i="24" s="1"/>
  <c r="G429" i="24"/>
  <c r="H429" i="24" s="1"/>
  <c r="G428" i="24"/>
  <c r="H428" i="24" s="1"/>
  <c r="G427" i="24"/>
  <c r="H427" i="24" s="1"/>
  <c r="G426" i="24"/>
  <c r="H426" i="24" s="1"/>
  <c r="G424" i="24"/>
  <c r="H424" i="24" s="1"/>
  <c r="G423" i="24"/>
  <c r="H423" i="24" s="1"/>
  <c r="H422" i="24"/>
  <c r="G422" i="24"/>
  <c r="G421" i="24"/>
  <c r="H421" i="24" s="1"/>
  <c r="G420" i="24"/>
  <c r="H420" i="24" s="1"/>
  <c r="G419" i="24"/>
  <c r="H419" i="24" s="1"/>
  <c r="G418" i="24"/>
  <c r="H418" i="24" s="1"/>
  <c r="G416" i="24"/>
  <c r="H416" i="24" s="1"/>
  <c r="G415" i="24"/>
  <c r="H415" i="24" s="1"/>
  <c r="G414" i="24"/>
  <c r="H414" i="24" s="1"/>
  <c r="G413" i="24"/>
  <c r="H413" i="24" s="1"/>
  <c r="G412" i="24"/>
  <c r="H412" i="24" s="1"/>
  <c r="H411" i="24"/>
  <c r="G411" i="24"/>
  <c r="G410" i="24"/>
  <c r="H410" i="24" s="1"/>
  <c r="G408" i="24"/>
  <c r="H408" i="24" s="1"/>
  <c r="G407" i="24"/>
  <c r="H407" i="24" s="1"/>
  <c r="G406" i="24"/>
  <c r="H406" i="24" s="1"/>
  <c r="G405" i="24"/>
  <c r="H405" i="24" s="1"/>
  <c r="G404" i="24"/>
  <c r="H404" i="24" s="1"/>
  <c r="G403" i="24"/>
  <c r="H403" i="24" s="1"/>
  <c r="G402" i="24"/>
  <c r="H402" i="24" s="1"/>
  <c r="G400" i="24"/>
  <c r="H400" i="24" s="1"/>
  <c r="G399" i="24"/>
  <c r="H399" i="24" s="1"/>
  <c r="G398" i="24"/>
  <c r="H398" i="24" s="1"/>
  <c r="G397" i="24"/>
  <c r="H397" i="24" s="1"/>
  <c r="G396" i="24"/>
  <c r="H396" i="24" s="1"/>
  <c r="H395" i="24"/>
  <c r="G395" i="24"/>
  <c r="G394" i="24"/>
  <c r="H394" i="24" s="1"/>
  <c r="G392" i="24"/>
  <c r="H392" i="24" s="1"/>
  <c r="G391" i="24"/>
  <c r="H391" i="24" s="1"/>
  <c r="G390" i="24"/>
  <c r="H390" i="24" s="1"/>
  <c r="G389" i="24"/>
  <c r="H389" i="24" s="1"/>
  <c r="G388" i="24"/>
  <c r="H388" i="24" s="1"/>
  <c r="G387" i="24"/>
  <c r="H387" i="24" s="1"/>
  <c r="G386" i="24"/>
  <c r="H386" i="24" s="1"/>
  <c r="G384" i="24"/>
  <c r="H384" i="24" s="1"/>
  <c r="H383" i="24"/>
  <c r="G383" i="24"/>
  <c r="G382" i="24"/>
  <c r="H382" i="24" s="1"/>
  <c r="H381" i="24"/>
  <c r="G381" i="24"/>
  <c r="G380" i="24"/>
  <c r="H380" i="24" s="1"/>
  <c r="G379" i="24"/>
  <c r="H379" i="24" s="1"/>
  <c r="G378" i="24"/>
  <c r="H378" i="24" s="1"/>
  <c r="G376" i="24"/>
  <c r="H376" i="24" s="1"/>
  <c r="G375" i="24"/>
  <c r="H375" i="24" s="1"/>
  <c r="G374" i="24"/>
  <c r="H374" i="24" s="1"/>
  <c r="G373" i="24"/>
  <c r="H373" i="24" s="1"/>
  <c r="G372" i="24"/>
  <c r="H372" i="24" s="1"/>
  <c r="G371" i="24"/>
  <c r="H371" i="24" s="1"/>
  <c r="G370" i="24"/>
  <c r="H370" i="24" s="1"/>
  <c r="G368" i="24"/>
  <c r="H368" i="24" s="1"/>
  <c r="H367" i="24"/>
  <c r="G367" i="24"/>
  <c r="G366" i="24"/>
  <c r="H366" i="24" s="1"/>
  <c r="G365" i="24"/>
  <c r="H365" i="24" s="1"/>
  <c r="G364" i="24"/>
  <c r="H364" i="24" s="1"/>
  <c r="H363" i="24"/>
  <c r="G363" i="24"/>
  <c r="G362" i="24"/>
  <c r="H362" i="24" s="1"/>
  <c r="G360" i="24"/>
  <c r="H360" i="24" s="1"/>
  <c r="G359" i="24"/>
  <c r="H359" i="24" s="1"/>
  <c r="G358" i="24"/>
  <c r="H358" i="24" s="1"/>
  <c r="G357" i="24"/>
  <c r="H357" i="24" s="1"/>
  <c r="G356" i="24"/>
  <c r="H356" i="24" s="1"/>
  <c r="G355" i="24"/>
  <c r="H355" i="24" s="1"/>
  <c r="G354" i="24"/>
  <c r="H354" i="24" s="1"/>
  <c r="G353" i="24"/>
  <c r="H353" i="24" s="1"/>
  <c r="G352" i="24"/>
  <c r="H352" i="24" s="1"/>
  <c r="G351" i="24"/>
  <c r="H351" i="24" s="1"/>
  <c r="G350" i="24"/>
  <c r="H350" i="24" s="1"/>
  <c r="G349" i="24"/>
  <c r="H349" i="24" s="1"/>
  <c r="G348" i="24"/>
  <c r="H348" i="24" s="1"/>
  <c r="G347" i="24"/>
  <c r="H347" i="24" s="1"/>
  <c r="G346" i="24"/>
  <c r="H346" i="24" s="1"/>
  <c r="G344" i="24"/>
  <c r="H344" i="24" s="1"/>
  <c r="G343" i="24"/>
  <c r="H343" i="24" s="1"/>
  <c r="G342" i="24"/>
  <c r="H342" i="24" s="1"/>
  <c r="G341" i="24"/>
  <c r="H341" i="24" s="1"/>
  <c r="G340" i="24"/>
  <c r="H340" i="24" s="1"/>
  <c r="H339" i="24"/>
  <c r="G339" i="24"/>
  <c r="G338" i="24"/>
  <c r="H338" i="24" s="1"/>
  <c r="G336" i="24"/>
  <c r="H336" i="24" s="1"/>
  <c r="G335" i="24"/>
  <c r="H335" i="24" s="1"/>
  <c r="G334" i="24"/>
  <c r="H334" i="24" s="1"/>
  <c r="G333" i="24"/>
  <c r="H333" i="24" s="1"/>
  <c r="G332" i="24"/>
  <c r="H332" i="24" s="1"/>
  <c r="G331" i="24"/>
  <c r="H331" i="24" s="1"/>
  <c r="G330" i="24"/>
  <c r="H330" i="24" s="1"/>
  <c r="G328" i="24"/>
  <c r="H328" i="24" s="1"/>
  <c r="G327" i="24"/>
  <c r="H327" i="24" s="1"/>
  <c r="G326" i="24"/>
  <c r="H326" i="24" s="1"/>
  <c r="G325" i="24"/>
  <c r="H325" i="24" s="1"/>
  <c r="G324" i="24"/>
  <c r="H324" i="24" s="1"/>
  <c r="H323" i="24"/>
  <c r="G323" i="24"/>
  <c r="G322" i="24"/>
  <c r="H322" i="24" s="1"/>
  <c r="G320" i="24"/>
  <c r="H320" i="24" s="1"/>
  <c r="G319" i="24"/>
  <c r="H319" i="24" s="1"/>
  <c r="G318" i="24"/>
  <c r="H318" i="24" s="1"/>
  <c r="G317" i="24"/>
  <c r="H317" i="24" s="1"/>
  <c r="G316" i="24"/>
  <c r="H316" i="24" s="1"/>
  <c r="G315" i="24"/>
  <c r="H315" i="24" s="1"/>
  <c r="G314" i="24"/>
  <c r="H314" i="24" s="1"/>
  <c r="G312" i="24"/>
  <c r="H312" i="24" s="1"/>
  <c r="G311" i="24"/>
  <c r="H311" i="24" s="1"/>
  <c r="G310" i="24"/>
  <c r="H310" i="24" s="1"/>
  <c r="H309" i="24"/>
  <c r="G309" i="24"/>
  <c r="G308" i="24"/>
  <c r="H308" i="24" s="1"/>
  <c r="H307" i="24"/>
  <c r="G307" i="24"/>
  <c r="G306" i="24"/>
  <c r="H306" i="24" s="1"/>
  <c r="G304" i="24"/>
  <c r="H304" i="24" s="1"/>
  <c r="G303" i="24"/>
  <c r="H303" i="24" s="1"/>
  <c r="G302" i="24"/>
  <c r="H302" i="24" s="1"/>
  <c r="G301" i="24"/>
  <c r="H301" i="24" s="1"/>
  <c r="G300" i="24"/>
  <c r="H300" i="24" s="1"/>
  <c r="G299" i="24"/>
  <c r="H299" i="24" s="1"/>
  <c r="G298" i="24"/>
  <c r="H298" i="24" s="1"/>
  <c r="G296" i="24"/>
  <c r="H296" i="24" s="1"/>
  <c r="G295" i="24"/>
  <c r="H295" i="24" s="1"/>
  <c r="G294" i="24"/>
  <c r="H294" i="24" s="1"/>
  <c r="H293" i="24"/>
  <c r="G293" i="24"/>
  <c r="G292" i="24"/>
  <c r="H292" i="24" s="1"/>
  <c r="G291" i="24"/>
  <c r="H291" i="24" s="1"/>
  <c r="G290" i="24"/>
  <c r="H290" i="24" s="1"/>
  <c r="G288" i="24"/>
  <c r="H288" i="24" s="1"/>
  <c r="G287" i="24"/>
  <c r="H287" i="24" s="1"/>
  <c r="G286" i="24"/>
  <c r="H286" i="24" s="1"/>
  <c r="H285" i="24"/>
  <c r="G285" i="24"/>
  <c r="G284" i="24"/>
  <c r="H284" i="24" s="1"/>
  <c r="H283" i="24"/>
  <c r="G283" i="24"/>
  <c r="G282" i="24"/>
  <c r="H282" i="24" s="1"/>
  <c r="G280" i="24"/>
  <c r="H280" i="24" s="1"/>
  <c r="G279" i="24"/>
  <c r="H279" i="24" s="1"/>
  <c r="G278" i="24"/>
  <c r="H278" i="24" s="1"/>
  <c r="G277" i="24"/>
  <c r="H277" i="24" s="1"/>
  <c r="G276" i="24"/>
  <c r="H276" i="24" s="1"/>
  <c r="G275" i="24"/>
  <c r="H275" i="24" s="1"/>
  <c r="G274" i="24"/>
  <c r="H274" i="24" s="1"/>
  <c r="G272" i="24"/>
  <c r="H272" i="24" s="1"/>
  <c r="G271" i="24"/>
  <c r="H271" i="24" s="1"/>
  <c r="G270" i="24"/>
  <c r="H270" i="24" s="1"/>
  <c r="G269" i="24"/>
  <c r="H269" i="24" s="1"/>
  <c r="G268" i="24"/>
  <c r="H268" i="24" s="1"/>
  <c r="G267" i="24"/>
  <c r="H267" i="24" s="1"/>
  <c r="G266" i="24"/>
  <c r="H266" i="24" s="1"/>
  <c r="G264" i="24"/>
  <c r="H264" i="24" s="1"/>
  <c r="G263" i="24"/>
  <c r="H263" i="24" s="1"/>
  <c r="G262" i="24"/>
  <c r="H262" i="24" s="1"/>
  <c r="G261" i="24"/>
  <c r="H261" i="24" s="1"/>
  <c r="G260" i="24"/>
  <c r="H260" i="24" s="1"/>
  <c r="G259" i="24"/>
  <c r="H259" i="24" s="1"/>
  <c r="G258" i="24"/>
  <c r="H258" i="24" s="1"/>
  <c r="H256" i="24"/>
  <c r="G256" i="24"/>
  <c r="G255" i="24"/>
  <c r="H255" i="24" s="1"/>
  <c r="G254" i="24"/>
  <c r="H254" i="24" s="1"/>
  <c r="G253" i="24"/>
  <c r="H253" i="24" s="1"/>
  <c r="G252" i="24"/>
  <c r="H252" i="24" s="1"/>
  <c r="G251" i="24"/>
  <c r="H251" i="24" s="1"/>
  <c r="G250" i="24"/>
  <c r="H250" i="24" s="1"/>
  <c r="G248" i="24"/>
  <c r="H248" i="24" s="1"/>
  <c r="G247" i="24"/>
  <c r="H247" i="24" s="1"/>
  <c r="G246" i="24"/>
  <c r="H246" i="24" s="1"/>
  <c r="G245" i="24"/>
  <c r="H245" i="24" s="1"/>
  <c r="G244" i="24"/>
  <c r="H244" i="24" s="1"/>
  <c r="G243" i="24"/>
  <c r="H243" i="24" s="1"/>
  <c r="G242" i="24"/>
  <c r="H242" i="24" s="1"/>
  <c r="G240" i="24"/>
  <c r="H240" i="24" s="1"/>
  <c r="G239" i="24"/>
  <c r="H239" i="24" s="1"/>
  <c r="G238" i="24"/>
  <c r="H238" i="24" s="1"/>
  <c r="G237" i="24"/>
  <c r="H237" i="24" s="1"/>
  <c r="G236" i="24"/>
  <c r="H236" i="24" s="1"/>
  <c r="G235" i="24"/>
  <c r="H235" i="24" s="1"/>
  <c r="G234" i="24"/>
  <c r="H234" i="24" s="1"/>
  <c r="H232" i="24"/>
  <c r="G232" i="24"/>
  <c r="G231" i="24"/>
  <c r="H231" i="24" s="1"/>
  <c r="G230" i="24"/>
  <c r="H230" i="24" s="1"/>
  <c r="G229" i="24"/>
  <c r="H229" i="24" s="1"/>
  <c r="G228" i="24"/>
  <c r="H228" i="24" s="1"/>
  <c r="G227" i="24"/>
  <c r="H227" i="24" s="1"/>
  <c r="G226" i="24"/>
  <c r="H226" i="24" s="1"/>
  <c r="G225" i="24"/>
  <c r="H225" i="24" s="1"/>
  <c r="G224" i="24"/>
  <c r="H224" i="24" s="1"/>
  <c r="G223" i="24"/>
  <c r="H223" i="24" s="1"/>
  <c r="G222" i="24"/>
  <c r="H222" i="24" s="1"/>
  <c r="G221" i="24"/>
  <c r="H221" i="24" s="1"/>
  <c r="G220" i="24"/>
  <c r="H220" i="24" s="1"/>
  <c r="G219" i="24"/>
  <c r="H219" i="24" s="1"/>
  <c r="H218" i="24"/>
  <c r="G218" i="24"/>
  <c r="H216" i="24"/>
  <c r="G216" i="24"/>
  <c r="G215" i="24"/>
  <c r="H215" i="24" s="1"/>
  <c r="G214" i="24"/>
  <c r="H214" i="24" s="1"/>
  <c r="G213" i="24"/>
  <c r="H213" i="24" s="1"/>
  <c r="G212" i="24"/>
  <c r="H212" i="24" s="1"/>
  <c r="G211" i="24"/>
  <c r="H211" i="24" s="1"/>
  <c r="G210" i="24"/>
  <c r="H210" i="24" s="1"/>
  <c r="G208" i="24"/>
  <c r="H208" i="24" s="1"/>
  <c r="G207" i="24"/>
  <c r="H207" i="24" s="1"/>
  <c r="G206" i="24"/>
  <c r="H206" i="24" s="1"/>
  <c r="G205" i="24"/>
  <c r="H205" i="24" s="1"/>
  <c r="G204" i="24"/>
  <c r="H204" i="24" s="1"/>
  <c r="G203" i="24"/>
  <c r="H203" i="24" s="1"/>
  <c r="G202" i="24"/>
  <c r="H202" i="24" s="1"/>
  <c r="H200" i="24"/>
  <c r="G200" i="24"/>
  <c r="G199" i="24"/>
  <c r="H199" i="24" s="1"/>
  <c r="G198" i="24"/>
  <c r="H198" i="24" s="1"/>
  <c r="G197" i="24"/>
  <c r="H197" i="24" s="1"/>
  <c r="G196" i="24"/>
  <c r="H196" i="24" s="1"/>
  <c r="G195" i="24"/>
  <c r="H195" i="24" s="1"/>
  <c r="G194" i="24"/>
  <c r="H194" i="24" s="1"/>
  <c r="G192" i="24"/>
  <c r="H192" i="24" s="1"/>
  <c r="G191" i="24"/>
  <c r="H191" i="24" s="1"/>
  <c r="G190" i="24"/>
  <c r="H190" i="24" s="1"/>
  <c r="G189" i="24"/>
  <c r="H189" i="24" s="1"/>
  <c r="G188" i="24"/>
  <c r="H188" i="24" s="1"/>
  <c r="G187" i="24"/>
  <c r="H187" i="24" s="1"/>
  <c r="H186" i="24"/>
  <c r="G186" i="24"/>
  <c r="G185" i="24"/>
  <c r="H185" i="24" s="1"/>
  <c r="G184" i="24"/>
  <c r="H184" i="24" s="1"/>
  <c r="G183" i="24"/>
  <c r="H183" i="24" s="1"/>
  <c r="G182" i="24"/>
  <c r="H182" i="24" s="1"/>
  <c r="G181" i="24"/>
  <c r="H181" i="24" s="1"/>
  <c r="G180" i="24"/>
  <c r="H180" i="24" s="1"/>
  <c r="G179" i="24"/>
  <c r="H179" i="24" s="1"/>
  <c r="H178" i="24"/>
  <c r="G178" i="24"/>
  <c r="H176" i="24"/>
  <c r="G176" i="24"/>
  <c r="G175" i="24"/>
  <c r="H175" i="24" s="1"/>
  <c r="G174" i="24"/>
  <c r="H174" i="24" s="1"/>
  <c r="G173" i="24"/>
  <c r="H173" i="24" s="1"/>
  <c r="G172" i="24"/>
  <c r="H172" i="24" s="1"/>
  <c r="G171" i="24"/>
  <c r="H171" i="24" s="1"/>
  <c r="G170" i="24"/>
  <c r="H170" i="24" s="1"/>
  <c r="G168" i="24"/>
  <c r="H168" i="24" s="1"/>
  <c r="G167" i="24"/>
  <c r="H167" i="24" s="1"/>
  <c r="G166" i="24"/>
  <c r="H166" i="24" s="1"/>
  <c r="G165" i="24"/>
  <c r="H165" i="24" s="1"/>
  <c r="G164" i="24"/>
  <c r="H164" i="24" s="1"/>
  <c r="G163" i="24"/>
  <c r="H163" i="24" s="1"/>
  <c r="G162" i="24"/>
  <c r="H162" i="24" s="1"/>
  <c r="G160" i="24"/>
  <c r="H160" i="24" s="1"/>
  <c r="G159" i="24"/>
  <c r="H159" i="24" s="1"/>
  <c r="G158" i="24"/>
  <c r="H158" i="24" s="1"/>
  <c r="G157" i="24"/>
  <c r="H157" i="24" s="1"/>
  <c r="G156" i="24"/>
  <c r="H156" i="24" s="1"/>
  <c r="G155" i="24"/>
  <c r="H155" i="24" s="1"/>
  <c r="G154" i="24"/>
  <c r="H154" i="24" s="1"/>
  <c r="H152" i="24"/>
  <c r="G152" i="24"/>
  <c r="G151" i="24"/>
  <c r="H151" i="24" s="1"/>
  <c r="G150" i="24"/>
  <c r="H150" i="24" s="1"/>
  <c r="G149" i="24"/>
  <c r="H149" i="24" s="1"/>
  <c r="G148" i="24"/>
  <c r="H148" i="24" s="1"/>
  <c r="G147" i="24"/>
  <c r="H147" i="24" s="1"/>
  <c r="E147" i="24"/>
  <c r="G146" i="24"/>
  <c r="H146" i="24" s="1"/>
  <c r="E146" i="24"/>
  <c r="G145" i="24"/>
  <c r="H145" i="24" s="1"/>
  <c r="E145" i="24"/>
  <c r="G144" i="24"/>
  <c r="H144" i="24" s="1"/>
  <c r="E144" i="24"/>
  <c r="G143" i="24"/>
  <c r="H143" i="24" s="1"/>
  <c r="E143" i="24"/>
  <c r="G142" i="24"/>
  <c r="H142" i="24" s="1"/>
  <c r="E142" i="24"/>
  <c r="G141" i="24"/>
  <c r="H141" i="24" s="1"/>
  <c r="E141" i="24"/>
  <c r="G140" i="24"/>
  <c r="H140" i="24" s="1"/>
  <c r="E140" i="24"/>
  <c r="G139" i="24"/>
  <c r="H139" i="24" s="1"/>
  <c r="E139" i="24"/>
  <c r="G138" i="24"/>
  <c r="H138" i="24" s="1"/>
  <c r="E138" i="24"/>
  <c r="G137" i="24"/>
  <c r="H137" i="24" s="1"/>
  <c r="E137" i="24"/>
  <c r="G136" i="24"/>
  <c r="H136" i="24" s="1"/>
  <c r="E136" i="24"/>
  <c r="G135" i="24"/>
  <c r="H135" i="24" s="1"/>
  <c r="E135" i="24"/>
  <c r="G134" i="24"/>
  <c r="H134" i="24" s="1"/>
  <c r="E134" i="24"/>
  <c r="G133" i="24"/>
  <c r="H133" i="24" s="1"/>
  <c r="E133" i="24"/>
  <c r="G132" i="24"/>
  <c r="H132" i="24" s="1"/>
  <c r="E132" i="24"/>
  <c r="G131" i="24"/>
  <c r="H131" i="24" s="1"/>
  <c r="E131" i="24"/>
  <c r="G130" i="24"/>
  <c r="H130" i="24" s="1"/>
  <c r="E130" i="24"/>
  <c r="G129" i="24"/>
  <c r="H129" i="24" s="1"/>
  <c r="E129" i="24"/>
  <c r="G128" i="24"/>
  <c r="H128" i="24" s="1"/>
  <c r="E128" i="24"/>
  <c r="G127" i="24"/>
  <c r="H127" i="24" s="1"/>
  <c r="E127" i="24"/>
  <c r="G126" i="24"/>
  <c r="H126" i="24" s="1"/>
  <c r="E126" i="24"/>
  <c r="G125" i="24"/>
  <c r="H125" i="24" s="1"/>
  <c r="E125" i="24"/>
  <c r="G124" i="24"/>
  <c r="H124" i="24" s="1"/>
  <c r="E124" i="24"/>
  <c r="G123" i="24"/>
  <c r="H123" i="24" s="1"/>
  <c r="E123" i="24"/>
  <c r="G122" i="24"/>
  <c r="H122" i="24" s="1"/>
  <c r="E122" i="24"/>
  <c r="G121" i="24"/>
  <c r="H121" i="24" s="1"/>
  <c r="E121" i="24"/>
  <c r="G120" i="24"/>
  <c r="H120" i="24" s="1"/>
  <c r="E120" i="24"/>
  <c r="G119" i="24"/>
  <c r="H119" i="24" s="1"/>
  <c r="E119" i="24"/>
  <c r="G118" i="24"/>
  <c r="H118" i="24" s="1"/>
  <c r="E118" i="24"/>
  <c r="G117" i="24"/>
  <c r="H117" i="24" s="1"/>
  <c r="E117" i="24"/>
  <c r="G116" i="24"/>
  <c r="H116" i="24" s="1"/>
  <c r="E116" i="24"/>
  <c r="G115" i="24"/>
  <c r="H115" i="24" s="1"/>
  <c r="E115" i="24"/>
  <c r="G114" i="24"/>
  <c r="H114" i="24" s="1"/>
  <c r="E114" i="24"/>
  <c r="G113" i="24"/>
  <c r="H113" i="24" s="1"/>
  <c r="E113" i="24"/>
  <c r="G112" i="24"/>
  <c r="H112" i="24" s="1"/>
  <c r="E112" i="24"/>
  <c r="G111" i="24"/>
  <c r="H111" i="24" s="1"/>
  <c r="E111" i="24"/>
  <c r="G110" i="24"/>
  <c r="H110" i="24" s="1"/>
  <c r="E110" i="24"/>
  <c r="G109" i="24"/>
  <c r="H109" i="24" s="1"/>
  <c r="E109" i="24"/>
  <c r="G108" i="24"/>
  <c r="H108" i="24" s="1"/>
  <c r="E108" i="24"/>
  <c r="G107" i="24"/>
  <c r="H107" i="24" s="1"/>
  <c r="E107" i="24"/>
  <c r="G106" i="24"/>
  <c r="H106" i="24" s="1"/>
  <c r="E106" i="24"/>
  <c r="E105" i="24"/>
  <c r="G104" i="24"/>
  <c r="H104" i="24" s="1"/>
  <c r="E104" i="24"/>
  <c r="H103" i="24"/>
  <c r="G103" i="24"/>
  <c r="E103" i="24"/>
  <c r="G102" i="24"/>
  <c r="H102" i="24" s="1"/>
  <c r="E102" i="24"/>
  <c r="G101" i="24"/>
  <c r="H101" i="24" s="1"/>
  <c r="E101" i="24"/>
  <c r="G100" i="24"/>
  <c r="H100" i="24" s="1"/>
  <c r="E100" i="24"/>
  <c r="G99" i="24"/>
  <c r="H99" i="24" s="1"/>
  <c r="E99" i="24"/>
  <c r="G98" i="24"/>
  <c r="H98" i="24" s="1"/>
  <c r="E98" i="24"/>
  <c r="E97" i="24"/>
  <c r="G96" i="24"/>
  <c r="H96" i="24" s="1"/>
  <c r="E96" i="24"/>
  <c r="H95" i="24"/>
  <c r="G95" i="24"/>
  <c r="E95" i="24"/>
  <c r="G94" i="24"/>
  <c r="H94" i="24" s="1"/>
  <c r="E94" i="24"/>
  <c r="G93" i="24"/>
  <c r="H93" i="24" s="1"/>
  <c r="E93" i="24"/>
  <c r="G92" i="24"/>
  <c r="H92" i="24" s="1"/>
  <c r="E92" i="24"/>
  <c r="G91" i="24"/>
  <c r="H91" i="24" s="1"/>
  <c r="E91" i="24"/>
  <c r="G90" i="24"/>
  <c r="H90" i="24" s="1"/>
  <c r="E90" i="24"/>
  <c r="E89" i="24"/>
  <c r="G88" i="24"/>
  <c r="H88" i="24" s="1"/>
  <c r="E88" i="24"/>
  <c r="H87" i="24"/>
  <c r="G87" i="24"/>
  <c r="E87" i="24"/>
  <c r="G86" i="24"/>
  <c r="H86" i="24" s="1"/>
  <c r="E86" i="24"/>
  <c r="G85" i="24"/>
  <c r="H85" i="24" s="1"/>
  <c r="E85" i="24"/>
  <c r="G84" i="24"/>
  <c r="H84" i="24" s="1"/>
  <c r="E84" i="24"/>
  <c r="G83" i="24"/>
  <c r="H83" i="24" s="1"/>
  <c r="E83" i="24"/>
  <c r="G82" i="24"/>
  <c r="H82" i="24" s="1"/>
  <c r="E82" i="24"/>
  <c r="E81" i="24"/>
  <c r="G80" i="24"/>
  <c r="H80" i="24" s="1"/>
  <c r="E80" i="24"/>
  <c r="G79" i="24"/>
  <c r="H79" i="24" s="1"/>
  <c r="E79" i="24"/>
  <c r="G78" i="24"/>
  <c r="H78" i="24" s="1"/>
  <c r="E78" i="24"/>
  <c r="G77" i="24"/>
  <c r="H77" i="24" s="1"/>
  <c r="E77" i="24"/>
  <c r="G76" i="24"/>
  <c r="H76" i="24" s="1"/>
  <c r="E76" i="24"/>
  <c r="G75" i="24"/>
  <c r="H75" i="24" s="1"/>
  <c r="E75" i="24"/>
  <c r="G74" i="24"/>
  <c r="H74" i="24" s="1"/>
  <c r="E74" i="24"/>
  <c r="E73" i="24"/>
  <c r="G72" i="24"/>
  <c r="H72" i="24" s="1"/>
  <c r="E72" i="24"/>
  <c r="G71" i="24"/>
  <c r="H71" i="24" s="1"/>
  <c r="E71" i="24"/>
  <c r="G70" i="24"/>
  <c r="H70" i="24" s="1"/>
  <c r="E70" i="24"/>
  <c r="G69" i="24"/>
  <c r="H69" i="24" s="1"/>
  <c r="E69" i="24"/>
  <c r="G68" i="24"/>
  <c r="H68" i="24" s="1"/>
  <c r="E68" i="24"/>
  <c r="G67" i="24"/>
  <c r="H67" i="24" s="1"/>
  <c r="E67" i="24"/>
  <c r="G66" i="24"/>
  <c r="H66" i="24" s="1"/>
  <c r="E66" i="24"/>
  <c r="E65" i="24"/>
  <c r="G64" i="24"/>
  <c r="H64" i="24" s="1"/>
  <c r="E64" i="24"/>
  <c r="G63" i="24"/>
  <c r="H63" i="24" s="1"/>
  <c r="E63" i="24"/>
  <c r="G62" i="24"/>
  <c r="H62" i="24" s="1"/>
  <c r="E62" i="24"/>
  <c r="G61" i="24"/>
  <c r="H61" i="24" s="1"/>
  <c r="E61" i="24"/>
  <c r="G60" i="24"/>
  <c r="H60" i="24" s="1"/>
  <c r="E60" i="24"/>
  <c r="G59" i="24"/>
  <c r="H59" i="24" s="1"/>
  <c r="E59" i="24"/>
  <c r="G58" i="24"/>
  <c r="H58" i="24" s="1"/>
  <c r="E58" i="24"/>
  <c r="E57" i="24"/>
  <c r="G56" i="24"/>
  <c r="H56" i="24" s="1"/>
  <c r="E56" i="24"/>
  <c r="G55" i="24"/>
  <c r="H55" i="24" s="1"/>
  <c r="E55" i="24"/>
  <c r="G54" i="24"/>
  <c r="H54" i="24" s="1"/>
  <c r="E54" i="24"/>
  <c r="G53" i="24"/>
  <c r="H53" i="24" s="1"/>
  <c r="E53" i="24"/>
  <c r="G52" i="24"/>
  <c r="H52" i="24" s="1"/>
  <c r="E52" i="24"/>
  <c r="G51" i="24"/>
  <c r="H51" i="24" s="1"/>
  <c r="E51" i="24"/>
  <c r="G50" i="24"/>
  <c r="H50" i="24" s="1"/>
  <c r="E50" i="24"/>
  <c r="E49" i="24"/>
  <c r="G48" i="24"/>
  <c r="H48" i="24" s="1"/>
  <c r="E48" i="24"/>
  <c r="G47" i="24"/>
  <c r="H47" i="24" s="1"/>
  <c r="E47" i="24"/>
  <c r="G46" i="24"/>
  <c r="H46" i="24" s="1"/>
  <c r="E46" i="24"/>
  <c r="G45" i="24"/>
  <c r="H45" i="24" s="1"/>
  <c r="E45" i="24"/>
  <c r="G44" i="24"/>
  <c r="H44" i="24" s="1"/>
  <c r="E44" i="24"/>
  <c r="G43" i="24"/>
  <c r="H43" i="24" s="1"/>
  <c r="E43" i="24"/>
  <c r="G42" i="24"/>
  <c r="H42" i="24" s="1"/>
  <c r="E42" i="24"/>
  <c r="G41" i="24"/>
  <c r="H41" i="24" s="1"/>
  <c r="E41" i="24"/>
  <c r="D40" i="24"/>
  <c r="D39" i="24"/>
  <c r="D38" i="24"/>
  <c r="D37" i="24"/>
  <c r="D36" i="24"/>
  <c r="D35" i="24"/>
  <c r="D34" i="24"/>
  <c r="D33" i="24"/>
  <c r="D32" i="24"/>
  <c r="D31" i="24"/>
  <c r="D30" i="24"/>
  <c r="D29" i="24"/>
  <c r="D28" i="24"/>
  <c r="D27" i="24"/>
  <c r="D26" i="24"/>
  <c r="D25" i="24"/>
  <c r="D24" i="24"/>
  <c r="D23" i="24"/>
  <c r="D22" i="24"/>
  <c r="D21" i="24"/>
  <c r="D20" i="24"/>
  <c r="D19" i="24"/>
  <c r="D18" i="24"/>
  <c r="D17" i="24"/>
  <c r="D16" i="24"/>
  <c r="D15" i="24"/>
  <c r="D14" i="24"/>
  <c r="D13" i="24"/>
  <c r="D12" i="24"/>
  <c r="D11" i="24"/>
  <c r="D10" i="24"/>
  <c r="D9" i="24"/>
  <c r="D8" i="24"/>
  <c r="I8" i="24" s="1"/>
  <c r="J7" i="24"/>
  <c r="F42" i="22"/>
  <c r="F43" i="22"/>
  <c r="F44" i="22"/>
  <c r="F45" i="22"/>
  <c r="F46" i="22"/>
  <c r="F47" i="22"/>
  <c r="F48" i="22"/>
  <c r="F49" i="22"/>
  <c r="F50" i="22"/>
  <c r="F51" i="22"/>
  <c r="F52" i="22"/>
  <c r="F53" i="22"/>
  <c r="F54" i="22"/>
  <c r="F55" i="22"/>
  <c r="F56" i="22"/>
  <c r="F57" i="22"/>
  <c r="F58" i="22"/>
  <c r="F59" i="22"/>
  <c r="F60" i="22"/>
  <c r="F61" i="22"/>
  <c r="F62" i="22"/>
  <c r="F63" i="22"/>
  <c r="F64" i="22"/>
  <c r="F65" i="22"/>
  <c r="F66" i="22"/>
  <c r="F67" i="22"/>
  <c r="F68" i="22"/>
  <c r="F69" i="22"/>
  <c r="F70" i="22"/>
  <c r="F71" i="22"/>
  <c r="F72" i="22"/>
  <c r="F73" i="22"/>
  <c r="F74" i="22"/>
  <c r="F75" i="22"/>
  <c r="F76" i="22"/>
  <c r="F77" i="22"/>
  <c r="F78" i="22"/>
  <c r="F79" i="22"/>
  <c r="F80" i="22"/>
  <c r="F81" i="22"/>
  <c r="F82" i="22"/>
  <c r="F83" i="22"/>
  <c r="F84" i="22"/>
  <c r="F85" i="22"/>
  <c r="F86" i="22"/>
  <c r="F87" i="22"/>
  <c r="F88" i="22"/>
  <c r="F89" i="22"/>
  <c r="F90" i="22"/>
  <c r="F91" i="22"/>
  <c r="F92" i="22"/>
  <c r="F93" i="22"/>
  <c r="F94" i="22"/>
  <c r="F95" i="22"/>
  <c r="F96" i="22"/>
  <c r="F97" i="22"/>
  <c r="F98" i="22"/>
  <c r="F99" i="22"/>
  <c r="F100" i="22"/>
  <c r="F101" i="22"/>
  <c r="F102" i="22"/>
  <c r="F103" i="22"/>
  <c r="F104" i="22"/>
  <c r="F105" i="22"/>
  <c r="F106" i="22"/>
  <c r="F107" i="22"/>
  <c r="F108" i="22"/>
  <c r="F109" i="22"/>
  <c r="F110" i="22"/>
  <c r="F111" i="22"/>
  <c r="F112" i="22"/>
  <c r="F113" i="22"/>
  <c r="F114" i="22"/>
  <c r="F115" i="22"/>
  <c r="F116" i="22"/>
  <c r="F117" i="22"/>
  <c r="F118" i="22"/>
  <c r="F119" i="22"/>
  <c r="F120" i="22"/>
  <c r="F121" i="22"/>
  <c r="F122" i="22"/>
  <c r="F123" i="22"/>
  <c r="F124" i="22"/>
  <c r="F125" i="22"/>
  <c r="F126" i="22"/>
  <c r="F127" i="22"/>
  <c r="F128" i="22"/>
  <c r="F129" i="22"/>
  <c r="F130" i="22"/>
  <c r="F131" i="22"/>
  <c r="F132" i="22"/>
  <c r="F133" i="22"/>
  <c r="F134" i="22"/>
  <c r="F135" i="22"/>
  <c r="F136" i="22"/>
  <c r="F137" i="22"/>
  <c r="F138" i="22"/>
  <c r="F139" i="22"/>
  <c r="F140" i="22"/>
  <c r="F141" i="22"/>
  <c r="F142" i="22"/>
  <c r="F143" i="22"/>
  <c r="F144" i="22"/>
  <c r="F145" i="22"/>
  <c r="F146" i="22"/>
  <c r="F147" i="22"/>
  <c r="F148" i="22"/>
  <c r="F149" i="22"/>
  <c r="F150" i="22"/>
  <c r="F151" i="22"/>
  <c r="F152" i="22"/>
  <c r="F153" i="22"/>
  <c r="F154" i="22"/>
  <c r="F155" i="22"/>
  <c r="F156" i="22"/>
  <c r="F157" i="22"/>
  <c r="F158" i="22"/>
  <c r="F159" i="22"/>
  <c r="F160" i="22"/>
  <c r="F161" i="22"/>
  <c r="F162" i="22"/>
  <c r="F163" i="22"/>
  <c r="F164" i="22"/>
  <c r="F165" i="22"/>
  <c r="F166" i="22"/>
  <c r="F167" i="22"/>
  <c r="F168" i="22"/>
  <c r="F169" i="22"/>
  <c r="F170" i="22"/>
  <c r="F171" i="22"/>
  <c r="F172" i="22"/>
  <c r="F173" i="22"/>
  <c r="F174" i="22"/>
  <c r="F175" i="22"/>
  <c r="F176" i="22"/>
  <c r="F177" i="22"/>
  <c r="F178" i="22"/>
  <c r="F179" i="22"/>
  <c r="F180" i="22"/>
  <c r="F181" i="22"/>
  <c r="F182" i="22"/>
  <c r="F183" i="22"/>
  <c r="F184" i="22"/>
  <c r="F185" i="22"/>
  <c r="F186" i="22"/>
  <c r="F187" i="22"/>
  <c r="F188" i="22"/>
  <c r="F189" i="22"/>
  <c r="F190" i="22"/>
  <c r="F191" i="22"/>
  <c r="F192" i="22"/>
  <c r="F193" i="22"/>
  <c r="F194" i="22"/>
  <c r="F195" i="22"/>
  <c r="F196" i="22"/>
  <c r="F197" i="22"/>
  <c r="F198" i="22"/>
  <c r="F199" i="22"/>
  <c r="F200" i="22"/>
  <c r="F201" i="22"/>
  <c r="F202" i="22"/>
  <c r="F203" i="22"/>
  <c r="F204" i="22"/>
  <c r="F205" i="22"/>
  <c r="F206" i="22"/>
  <c r="F207" i="22"/>
  <c r="F208" i="22"/>
  <c r="F209" i="22"/>
  <c r="F210" i="22"/>
  <c r="F211" i="22"/>
  <c r="F212" i="22"/>
  <c r="F213" i="22"/>
  <c r="F214" i="22"/>
  <c r="F215" i="22"/>
  <c r="F216" i="22"/>
  <c r="F217" i="22"/>
  <c r="F218" i="22"/>
  <c r="F219" i="22"/>
  <c r="F220" i="22"/>
  <c r="F221" i="22"/>
  <c r="F222" i="22"/>
  <c r="F223" i="22"/>
  <c r="F224" i="22"/>
  <c r="F225" i="22"/>
  <c r="F226" i="22"/>
  <c r="F227" i="22"/>
  <c r="F228" i="22"/>
  <c r="F229" i="22"/>
  <c r="F230" i="22"/>
  <c r="F231" i="22"/>
  <c r="F232" i="22"/>
  <c r="F233" i="22"/>
  <c r="F234" i="22"/>
  <c r="F235" i="22"/>
  <c r="F236" i="22"/>
  <c r="F237" i="22"/>
  <c r="F238" i="22"/>
  <c r="F239" i="22"/>
  <c r="F240" i="22"/>
  <c r="F241" i="22"/>
  <c r="F242" i="22"/>
  <c r="F243" i="22"/>
  <c r="F244" i="22"/>
  <c r="F245" i="22"/>
  <c r="F246" i="22"/>
  <c r="F247" i="22"/>
  <c r="F248" i="22"/>
  <c r="F249" i="22"/>
  <c r="F250" i="22"/>
  <c r="F251" i="22"/>
  <c r="F252" i="22"/>
  <c r="F253" i="22"/>
  <c r="F254" i="22"/>
  <c r="F255" i="22"/>
  <c r="F256" i="22"/>
  <c r="F257" i="22"/>
  <c r="F258" i="22"/>
  <c r="F259" i="22"/>
  <c r="F260" i="22"/>
  <c r="F261" i="22"/>
  <c r="F262" i="22"/>
  <c r="F263" i="22"/>
  <c r="F264" i="22"/>
  <c r="F265" i="22"/>
  <c r="G265" i="22" s="1"/>
  <c r="H265" i="22" s="1"/>
  <c r="F266" i="22"/>
  <c r="F267" i="22"/>
  <c r="F268" i="22"/>
  <c r="F269" i="22"/>
  <c r="F270" i="22"/>
  <c r="F271" i="22"/>
  <c r="F272" i="22"/>
  <c r="F273" i="22"/>
  <c r="G273" i="22" s="1"/>
  <c r="H273" i="22" s="1"/>
  <c r="F274" i="22"/>
  <c r="F275" i="22"/>
  <c r="F276" i="22"/>
  <c r="F277" i="22"/>
  <c r="F278" i="22"/>
  <c r="F279" i="22"/>
  <c r="F280" i="22"/>
  <c r="F281" i="22"/>
  <c r="G281" i="22" s="1"/>
  <c r="H281" i="22" s="1"/>
  <c r="F282" i="22"/>
  <c r="F283" i="22"/>
  <c r="F284" i="22"/>
  <c r="F285" i="22"/>
  <c r="F286" i="22"/>
  <c r="F287" i="22"/>
  <c r="F288" i="22"/>
  <c r="F289" i="22"/>
  <c r="G289" i="22" s="1"/>
  <c r="H289" i="22" s="1"/>
  <c r="F290" i="22"/>
  <c r="F291" i="22"/>
  <c r="F292" i="22"/>
  <c r="F293" i="22"/>
  <c r="F294" i="22"/>
  <c r="F295" i="22"/>
  <c r="F296" i="22"/>
  <c r="F297" i="22"/>
  <c r="G297" i="22" s="1"/>
  <c r="H297" i="22" s="1"/>
  <c r="F298" i="22"/>
  <c r="F299" i="22"/>
  <c r="F300" i="22"/>
  <c r="F301" i="22"/>
  <c r="F302" i="22"/>
  <c r="F303" i="22"/>
  <c r="F304" i="22"/>
  <c r="F305" i="22"/>
  <c r="G305" i="22" s="1"/>
  <c r="H305" i="22" s="1"/>
  <c r="F306" i="22"/>
  <c r="F307" i="22"/>
  <c r="F308" i="22"/>
  <c r="F309" i="22"/>
  <c r="F310" i="22"/>
  <c r="F311" i="22"/>
  <c r="F312" i="22"/>
  <c r="F313" i="22"/>
  <c r="G313" i="22" s="1"/>
  <c r="H313" i="22" s="1"/>
  <c r="F314" i="22"/>
  <c r="F315" i="22"/>
  <c r="F316" i="22"/>
  <c r="F317" i="22"/>
  <c r="F318" i="22"/>
  <c r="F319" i="22"/>
  <c r="F320" i="22"/>
  <c r="F321" i="22"/>
  <c r="G321" i="22" s="1"/>
  <c r="H321" i="22" s="1"/>
  <c r="F322" i="22"/>
  <c r="F323" i="22"/>
  <c r="F324" i="22"/>
  <c r="F325" i="22"/>
  <c r="F326" i="22"/>
  <c r="F327" i="22"/>
  <c r="F328" i="22"/>
  <c r="F329" i="22"/>
  <c r="G329" i="22" s="1"/>
  <c r="H329" i="22" s="1"/>
  <c r="F330" i="22"/>
  <c r="F331" i="22"/>
  <c r="F332" i="22"/>
  <c r="F333" i="22"/>
  <c r="F334" i="22"/>
  <c r="F335" i="22"/>
  <c r="F336" i="22"/>
  <c r="F337" i="22"/>
  <c r="G337" i="22" s="1"/>
  <c r="H337" i="22" s="1"/>
  <c r="F338" i="22"/>
  <c r="F339" i="22"/>
  <c r="F340" i="22"/>
  <c r="F341" i="22"/>
  <c r="F342" i="22"/>
  <c r="F343" i="22"/>
  <c r="F344" i="22"/>
  <c r="F345" i="22"/>
  <c r="G345" i="22" s="1"/>
  <c r="H345" i="22" s="1"/>
  <c r="F346" i="22"/>
  <c r="F347" i="22"/>
  <c r="F348" i="22"/>
  <c r="F349" i="22"/>
  <c r="F350" i="22"/>
  <c r="F351" i="22"/>
  <c r="F352" i="22"/>
  <c r="F353" i="22"/>
  <c r="G353" i="22" s="1"/>
  <c r="H353" i="22" s="1"/>
  <c r="F354" i="22"/>
  <c r="F355" i="22"/>
  <c r="F356" i="22"/>
  <c r="F357" i="22"/>
  <c r="F358" i="22"/>
  <c r="F359" i="22"/>
  <c r="F360" i="22"/>
  <c r="F361" i="22"/>
  <c r="G361" i="22" s="1"/>
  <c r="H361" i="22" s="1"/>
  <c r="F362" i="22"/>
  <c r="F363" i="22"/>
  <c r="F364" i="22"/>
  <c r="F365" i="22"/>
  <c r="F366" i="22"/>
  <c r="F367" i="22"/>
  <c r="F368" i="22"/>
  <c r="F369" i="22"/>
  <c r="G369" i="22" s="1"/>
  <c r="H369" i="22" s="1"/>
  <c r="F370" i="22"/>
  <c r="F371" i="22"/>
  <c r="F372" i="22"/>
  <c r="F373" i="22"/>
  <c r="F374" i="22"/>
  <c r="F375" i="22"/>
  <c r="F376" i="22"/>
  <c r="F377" i="22"/>
  <c r="G377" i="22" s="1"/>
  <c r="H377" i="22" s="1"/>
  <c r="F378" i="22"/>
  <c r="F379" i="22"/>
  <c r="F380" i="22"/>
  <c r="F381" i="22"/>
  <c r="F382" i="22"/>
  <c r="F383" i="22"/>
  <c r="F384" i="22"/>
  <c r="F385" i="22"/>
  <c r="G385" i="22" s="1"/>
  <c r="H385" i="22" s="1"/>
  <c r="F386" i="22"/>
  <c r="F387" i="22"/>
  <c r="F388" i="22"/>
  <c r="F389" i="22"/>
  <c r="F390" i="22"/>
  <c r="F391" i="22"/>
  <c r="F392" i="22"/>
  <c r="F393" i="22"/>
  <c r="G393" i="22" s="1"/>
  <c r="H393" i="22" s="1"/>
  <c r="F394" i="22"/>
  <c r="F395" i="22"/>
  <c r="F396" i="22"/>
  <c r="F397" i="22"/>
  <c r="F398" i="22"/>
  <c r="F399" i="22"/>
  <c r="F400" i="22"/>
  <c r="F401" i="22"/>
  <c r="G401" i="22" s="1"/>
  <c r="H401" i="22" s="1"/>
  <c r="F402" i="22"/>
  <c r="F403" i="22"/>
  <c r="F404" i="22"/>
  <c r="F405" i="22"/>
  <c r="F406" i="22"/>
  <c r="F407" i="22"/>
  <c r="F408" i="22"/>
  <c r="F409" i="22"/>
  <c r="G409" i="22" s="1"/>
  <c r="H409" i="22" s="1"/>
  <c r="F410" i="22"/>
  <c r="F411" i="22"/>
  <c r="F412" i="22"/>
  <c r="F413" i="22"/>
  <c r="F414" i="22"/>
  <c r="F415" i="22"/>
  <c r="F416" i="22"/>
  <c r="F417" i="22"/>
  <c r="F418" i="22"/>
  <c r="F419" i="22"/>
  <c r="F420" i="22"/>
  <c r="F421" i="22"/>
  <c r="F422" i="22"/>
  <c r="F423" i="22"/>
  <c r="F424" i="22"/>
  <c r="F425" i="22"/>
  <c r="G425" i="22" s="1"/>
  <c r="H425" i="22" s="1"/>
  <c r="F426" i="22"/>
  <c r="F427" i="22"/>
  <c r="F428" i="22"/>
  <c r="F429" i="22"/>
  <c r="F430" i="22"/>
  <c r="F431" i="22"/>
  <c r="F432" i="22"/>
  <c r="F433" i="22"/>
  <c r="G433" i="22" s="1"/>
  <c r="H433" i="22" s="1"/>
  <c r="F434" i="22"/>
  <c r="F435" i="22"/>
  <c r="F436" i="22"/>
  <c r="F437" i="22"/>
  <c r="F438" i="22"/>
  <c r="F439" i="22"/>
  <c r="F440" i="22"/>
  <c r="F441" i="22"/>
  <c r="G441" i="22" s="1"/>
  <c r="H441" i="22" s="1"/>
  <c r="F442" i="22"/>
  <c r="F443" i="22"/>
  <c r="F444" i="22"/>
  <c r="F445" i="22"/>
  <c r="F446" i="22"/>
  <c r="F447" i="22"/>
  <c r="F448" i="22"/>
  <c r="F449" i="22"/>
  <c r="G449" i="22" s="1"/>
  <c r="H449" i="22" s="1"/>
  <c r="F450" i="22"/>
  <c r="F451" i="22"/>
  <c r="F452" i="22"/>
  <c r="F453" i="22"/>
  <c r="F454" i="22"/>
  <c r="F455" i="22"/>
  <c r="F456" i="22"/>
  <c r="F457" i="22"/>
  <c r="G457" i="22" s="1"/>
  <c r="H457" i="22" s="1"/>
  <c r="F458" i="22"/>
  <c r="F459" i="22"/>
  <c r="F460" i="22"/>
  <c r="F461" i="22"/>
  <c r="F462" i="22"/>
  <c r="F463" i="22"/>
  <c r="F464" i="22"/>
  <c r="F465" i="22"/>
  <c r="G465" i="22" s="1"/>
  <c r="H465" i="22" s="1"/>
  <c r="F466" i="22"/>
  <c r="F467" i="22"/>
  <c r="F468" i="22"/>
  <c r="F469" i="22"/>
  <c r="F470" i="22"/>
  <c r="F471" i="22"/>
  <c r="F472" i="22"/>
  <c r="F473" i="22"/>
  <c r="G473" i="22" s="1"/>
  <c r="H473" i="22" s="1"/>
  <c r="F474" i="22"/>
  <c r="F475" i="22"/>
  <c r="F476" i="22"/>
  <c r="F477" i="22"/>
  <c r="F478" i="22"/>
  <c r="F479" i="22"/>
  <c r="F480" i="22"/>
  <c r="F481" i="22"/>
  <c r="G481" i="22" s="1"/>
  <c r="H481" i="22" s="1"/>
  <c r="F482" i="22"/>
  <c r="F483" i="22"/>
  <c r="F484" i="22"/>
  <c r="F485" i="22"/>
  <c r="F486" i="22"/>
  <c r="F487" i="22"/>
  <c r="F488" i="22"/>
  <c r="F489" i="22"/>
  <c r="G489" i="22" s="1"/>
  <c r="H489" i="22" s="1"/>
  <c r="F490" i="22"/>
  <c r="F491" i="22"/>
  <c r="F492" i="22"/>
  <c r="F493" i="22"/>
  <c r="F494" i="22"/>
  <c r="F495" i="22"/>
  <c r="F496" i="22"/>
  <c r="F497" i="22"/>
  <c r="F498" i="22"/>
  <c r="F499" i="22"/>
  <c r="F500" i="22"/>
  <c r="F501" i="22"/>
  <c r="F502" i="22"/>
  <c r="F503" i="22"/>
  <c r="F504" i="22"/>
  <c r="F505" i="22"/>
  <c r="F506" i="22"/>
  <c r="F507" i="22"/>
  <c r="F508" i="22"/>
  <c r="F509" i="22"/>
  <c r="F510" i="22"/>
  <c r="F511" i="22"/>
  <c r="F512" i="22"/>
  <c r="F513" i="22"/>
  <c r="G513" i="22" s="1"/>
  <c r="H513" i="22" s="1"/>
  <c r="F514" i="22"/>
  <c r="F515" i="22"/>
  <c r="F516" i="22"/>
  <c r="F517" i="22"/>
  <c r="F518" i="22"/>
  <c r="F519" i="22"/>
  <c r="F520" i="22"/>
  <c r="F521" i="22"/>
  <c r="G521" i="22" s="1"/>
  <c r="H521" i="22" s="1"/>
  <c r="F522" i="22"/>
  <c r="F523" i="22"/>
  <c r="F524" i="22"/>
  <c r="F525" i="22"/>
  <c r="F526" i="22"/>
  <c r="F527" i="22"/>
  <c r="F528" i="22"/>
  <c r="F529" i="22"/>
  <c r="G529" i="22" s="1"/>
  <c r="H529" i="22" s="1"/>
  <c r="F530" i="22"/>
  <c r="F531" i="22"/>
  <c r="F532" i="22"/>
  <c r="F533" i="22"/>
  <c r="F534" i="22"/>
  <c r="F535" i="22"/>
  <c r="F536" i="22"/>
  <c r="F537" i="22"/>
  <c r="G537" i="22" s="1"/>
  <c r="H537" i="22" s="1"/>
  <c r="F538" i="22"/>
  <c r="F539" i="22"/>
  <c r="F540" i="22"/>
  <c r="F541" i="22"/>
  <c r="F542" i="22"/>
  <c r="F543" i="22"/>
  <c r="F544" i="22"/>
  <c r="F545" i="22"/>
  <c r="G545" i="22" s="1"/>
  <c r="H545" i="22" s="1"/>
  <c r="F546" i="22"/>
  <c r="F547" i="22"/>
  <c r="F548" i="22"/>
  <c r="F549" i="22"/>
  <c r="F550" i="22"/>
  <c r="F551" i="22"/>
  <c r="F552" i="22"/>
  <c r="F553" i="22"/>
  <c r="G553" i="22" s="1"/>
  <c r="H553" i="22" s="1"/>
  <c r="F554" i="22"/>
  <c r="F555" i="22"/>
  <c r="F556" i="22"/>
  <c r="F557" i="22"/>
  <c r="F558" i="22"/>
  <c r="F559" i="22"/>
  <c r="F560" i="22"/>
  <c r="F561" i="22"/>
  <c r="G561" i="22" s="1"/>
  <c r="H561" i="22" s="1"/>
  <c r="F562" i="22"/>
  <c r="F563" i="22"/>
  <c r="F564" i="22"/>
  <c r="F565" i="22"/>
  <c r="F566" i="22"/>
  <c r="F567" i="22"/>
  <c r="F568" i="22"/>
  <c r="F569" i="22"/>
  <c r="G569" i="22" s="1"/>
  <c r="H569" i="22" s="1"/>
  <c r="F570" i="22"/>
  <c r="F571" i="22"/>
  <c r="F572" i="22"/>
  <c r="F573" i="22"/>
  <c r="F574" i="22"/>
  <c r="F575" i="22"/>
  <c r="F576" i="22"/>
  <c r="F577" i="22"/>
  <c r="G577" i="22" s="1"/>
  <c r="H577" i="22" s="1"/>
  <c r="F578" i="22"/>
  <c r="F579" i="22"/>
  <c r="F580" i="22"/>
  <c r="F581" i="22"/>
  <c r="F582" i="22"/>
  <c r="F583" i="22"/>
  <c r="F584" i="22"/>
  <c r="F585" i="22"/>
  <c r="G585" i="22" s="1"/>
  <c r="H585" i="22" s="1"/>
  <c r="F586" i="22"/>
  <c r="F587" i="22"/>
  <c r="F588" i="22"/>
  <c r="F589" i="22"/>
  <c r="F590" i="22"/>
  <c r="F591" i="22"/>
  <c r="F592" i="22"/>
  <c r="F593" i="22"/>
  <c r="G593" i="22" s="1"/>
  <c r="H593" i="22" s="1"/>
  <c r="F594" i="22"/>
  <c r="F595" i="22"/>
  <c r="F596" i="22"/>
  <c r="F597" i="22"/>
  <c r="F598" i="22"/>
  <c r="F599" i="22"/>
  <c r="F600" i="22"/>
  <c r="F601" i="22"/>
  <c r="G601" i="22" s="1"/>
  <c r="H601" i="22" s="1"/>
  <c r="F602" i="22"/>
  <c r="F603" i="22"/>
  <c r="F604" i="22"/>
  <c r="F605" i="22"/>
  <c r="F606" i="22"/>
  <c r="F607" i="22"/>
  <c r="F608" i="22"/>
  <c r="F609" i="22"/>
  <c r="G609" i="22" s="1"/>
  <c r="H609" i="22" s="1"/>
  <c r="F610" i="22"/>
  <c r="F611" i="22"/>
  <c r="F612" i="22"/>
  <c r="F613" i="22"/>
  <c r="F614" i="22"/>
  <c r="F615" i="22"/>
  <c r="F616" i="22"/>
  <c r="F617" i="22"/>
  <c r="F618" i="22"/>
  <c r="F619" i="22"/>
  <c r="F620" i="22"/>
  <c r="F621" i="22"/>
  <c r="F622" i="22"/>
  <c r="F623" i="22"/>
  <c r="F624" i="22"/>
  <c r="F625" i="22"/>
  <c r="G625" i="22" s="1"/>
  <c r="H625" i="22" s="1"/>
  <c r="F626" i="22"/>
  <c r="G626" i="22" s="1"/>
  <c r="H626" i="22" s="1"/>
  <c r="F627" i="22"/>
  <c r="F628" i="22"/>
  <c r="F629" i="22"/>
  <c r="F630" i="22"/>
  <c r="F631" i="22"/>
  <c r="F632" i="22"/>
  <c r="F633" i="22"/>
  <c r="G633" i="22" s="1"/>
  <c r="H633" i="22" s="1"/>
  <c r="F634" i="22"/>
  <c r="F635" i="22"/>
  <c r="F636" i="22"/>
  <c r="F637" i="22"/>
  <c r="F638" i="22"/>
  <c r="F639" i="22"/>
  <c r="F640" i="22"/>
  <c r="F641" i="22"/>
  <c r="G641" i="22" s="1"/>
  <c r="H641" i="22" s="1"/>
  <c r="F642" i="22"/>
  <c r="F643" i="22"/>
  <c r="F644" i="22"/>
  <c r="F645" i="22"/>
  <c r="F646" i="22"/>
  <c r="F647" i="22"/>
  <c r="F648" i="22"/>
  <c r="F649" i="22"/>
  <c r="G649" i="22" s="1"/>
  <c r="H649" i="22" s="1"/>
  <c r="F650" i="22"/>
  <c r="G650" i="22" s="1"/>
  <c r="H650" i="22" s="1"/>
  <c r="F651" i="22"/>
  <c r="F652" i="22"/>
  <c r="F653" i="22"/>
  <c r="F654" i="22"/>
  <c r="F655" i="22"/>
  <c r="F656" i="22"/>
  <c r="F657" i="22"/>
  <c r="G657" i="22" s="1"/>
  <c r="H657" i="22" s="1"/>
  <c r="F658" i="22"/>
  <c r="G658" i="22" s="1"/>
  <c r="H658" i="22" s="1"/>
  <c r="F659" i="22"/>
  <c r="F660" i="22"/>
  <c r="F661" i="22"/>
  <c r="F662" i="22"/>
  <c r="F663" i="22"/>
  <c r="F664" i="22"/>
  <c r="F665" i="22"/>
  <c r="G665" i="22" s="1"/>
  <c r="H665" i="22" s="1"/>
  <c r="F666" i="22"/>
  <c r="G666" i="22" s="1"/>
  <c r="H666" i="22" s="1"/>
  <c r="F667" i="22"/>
  <c r="F668" i="22"/>
  <c r="F669" i="22"/>
  <c r="F670" i="22"/>
  <c r="F671" i="22"/>
  <c r="F672" i="22"/>
  <c r="F673" i="22"/>
  <c r="G673" i="22" s="1"/>
  <c r="H673" i="22" s="1"/>
  <c r="F674" i="22"/>
  <c r="G674" i="22" s="1"/>
  <c r="H674" i="22" s="1"/>
  <c r="F675" i="22"/>
  <c r="F676" i="22"/>
  <c r="F677" i="22"/>
  <c r="F678" i="22"/>
  <c r="F679" i="22"/>
  <c r="F680" i="22"/>
  <c r="F681" i="22"/>
  <c r="G681" i="22" s="1"/>
  <c r="H681" i="22" s="1"/>
  <c r="F682" i="22"/>
  <c r="F683" i="22"/>
  <c r="F684" i="22"/>
  <c r="F685" i="22"/>
  <c r="F686" i="22"/>
  <c r="F687" i="22"/>
  <c r="F688" i="22"/>
  <c r="F689" i="22"/>
  <c r="G689" i="22" s="1"/>
  <c r="H689" i="22" s="1"/>
  <c r="F690" i="22"/>
  <c r="F691" i="22"/>
  <c r="F692" i="22"/>
  <c r="F693" i="22"/>
  <c r="F694" i="22"/>
  <c r="F695" i="22"/>
  <c r="F696" i="22"/>
  <c r="F697" i="22"/>
  <c r="G697" i="22" s="1"/>
  <c r="H697" i="22" s="1"/>
  <c r="F698" i="22"/>
  <c r="G698" i="22" s="1"/>
  <c r="H698" i="22" s="1"/>
  <c r="F699" i="22"/>
  <c r="F700" i="22"/>
  <c r="F701" i="22"/>
  <c r="F702" i="22"/>
  <c r="F703" i="22"/>
  <c r="F704" i="22"/>
  <c r="F705" i="22"/>
  <c r="F706" i="22"/>
  <c r="G706" i="22" s="1"/>
  <c r="H706" i="22" s="1"/>
  <c r="F707" i="22"/>
  <c r="F708" i="22"/>
  <c r="F709" i="22"/>
  <c r="F710" i="22"/>
  <c r="F711" i="22"/>
  <c r="F712" i="22"/>
  <c r="F713" i="22"/>
  <c r="G713" i="22" s="1"/>
  <c r="H713" i="22" s="1"/>
  <c r="F714" i="22"/>
  <c r="F715" i="22"/>
  <c r="F716" i="22"/>
  <c r="F717" i="22"/>
  <c r="F718" i="22"/>
  <c r="F719" i="22"/>
  <c r="F720" i="22"/>
  <c r="F721" i="22"/>
  <c r="G721" i="22" s="1"/>
  <c r="H721" i="22" s="1"/>
  <c r="F722" i="22"/>
  <c r="G722" i="22" s="1"/>
  <c r="H722" i="22" s="1"/>
  <c r="F723" i="22"/>
  <c r="F724" i="22"/>
  <c r="F725" i="22"/>
  <c r="F726" i="22"/>
  <c r="F727" i="22"/>
  <c r="F728" i="22"/>
  <c r="F729" i="22"/>
  <c r="G729" i="22" s="1"/>
  <c r="H729" i="22" s="1"/>
  <c r="F730" i="22"/>
  <c r="G730" i="22" s="1"/>
  <c r="H730" i="22" s="1"/>
  <c r="F731" i="22"/>
  <c r="F732" i="22"/>
  <c r="F733" i="22"/>
  <c r="F734" i="22"/>
  <c r="F735" i="22"/>
  <c r="F736" i="22"/>
  <c r="F737" i="22"/>
  <c r="G737" i="22" s="1"/>
  <c r="H737" i="22" s="1"/>
  <c r="F738" i="22"/>
  <c r="G738" i="22" s="1"/>
  <c r="H738" i="22" s="1"/>
  <c r="F739" i="22"/>
  <c r="F740" i="22"/>
  <c r="F41" i="22"/>
  <c r="G417" i="22"/>
  <c r="H417" i="22" s="1"/>
  <c r="G524" i="22"/>
  <c r="H524" i="22" s="1"/>
  <c r="G540" i="22"/>
  <c r="H540" i="22" s="1"/>
  <c r="G556" i="22"/>
  <c r="H556" i="22" s="1"/>
  <c r="G588" i="22"/>
  <c r="H588" i="22" s="1"/>
  <c r="G596" i="22"/>
  <c r="H596" i="22" s="1"/>
  <c r="G614" i="22"/>
  <c r="H614" i="22" s="1"/>
  <c r="G627" i="22"/>
  <c r="H627" i="22" s="1"/>
  <c r="G628" i="22"/>
  <c r="H628" i="22" s="1"/>
  <c r="G635" i="22"/>
  <c r="H635" i="22" s="1"/>
  <c r="G639" i="22"/>
  <c r="H639" i="22" s="1"/>
  <c r="G644" i="22"/>
  <c r="H644" i="22" s="1"/>
  <c r="G651" i="22"/>
  <c r="H651" i="22" s="1"/>
  <c r="G652" i="22"/>
  <c r="H652" i="22" s="1"/>
  <c r="G655" i="22"/>
  <c r="H655" i="22" s="1"/>
  <c r="G663" i="22"/>
  <c r="H663" i="22" s="1"/>
  <c r="G675" i="22"/>
  <c r="H675" i="22" s="1"/>
  <c r="G676" i="22"/>
  <c r="H676" i="22" s="1"/>
  <c r="G679" i="22"/>
  <c r="H679" i="22" s="1"/>
  <c r="G683" i="22"/>
  <c r="H683" i="22" s="1"/>
  <c r="G687" i="22"/>
  <c r="H687" i="22" s="1"/>
  <c r="G695" i="22"/>
  <c r="H695" i="22" s="1"/>
  <c r="G700" i="22"/>
  <c r="H700" i="22" s="1"/>
  <c r="G701" i="22"/>
  <c r="H701" i="22" s="1"/>
  <c r="G703" i="22"/>
  <c r="H703" i="22" s="1"/>
  <c r="G705" i="22"/>
  <c r="H705" i="22" s="1"/>
  <c r="G707" i="22"/>
  <c r="H707" i="22" s="1"/>
  <c r="G710" i="22"/>
  <c r="H710" i="22" s="1"/>
  <c r="G711" i="22"/>
  <c r="H711" i="22" s="1"/>
  <c r="G717" i="22"/>
  <c r="H717" i="22" s="1"/>
  <c r="G718" i="22"/>
  <c r="H718" i="22" s="1"/>
  <c r="G719" i="22"/>
  <c r="H719" i="22" s="1"/>
  <c r="G724" i="22"/>
  <c r="H724" i="22" s="1"/>
  <c r="G725" i="22"/>
  <c r="H725" i="22" s="1"/>
  <c r="G726" i="22"/>
  <c r="H726" i="22" s="1"/>
  <c r="G731" i="22"/>
  <c r="H731" i="22" s="1"/>
  <c r="G732" i="22"/>
  <c r="H732" i="22" s="1"/>
  <c r="G734" i="22"/>
  <c r="H734" i="22" s="1"/>
  <c r="G735" i="22"/>
  <c r="H735" i="22" s="1"/>
  <c r="G41" i="22"/>
  <c r="H41" i="22" s="1"/>
  <c r="G740" i="22"/>
  <c r="H740" i="22" s="1"/>
  <c r="G739" i="22"/>
  <c r="H739" i="22" s="1"/>
  <c r="G736" i="22"/>
  <c r="H736" i="22" s="1"/>
  <c r="G733" i="22"/>
  <c r="H733" i="22" s="1"/>
  <c r="G728" i="22"/>
  <c r="H728" i="22" s="1"/>
  <c r="G727" i="22"/>
  <c r="H727" i="22" s="1"/>
  <c r="G723" i="22"/>
  <c r="H723" i="22" s="1"/>
  <c r="G720" i="22"/>
  <c r="H720" i="22" s="1"/>
  <c r="G716" i="22"/>
  <c r="H716" i="22" s="1"/>
  <c r="G715" i="22"/>
  <c r="H715" i="22" s="1"/>
  <c r="G714" i="22"/>
  <c r="H714" i="22" s="1"/>
  <c r="G712" i="22"/>
  <c r="H712" i="22" s="1"/>
  <c r="G709" i="22"/>
  <c r="H709" i="22" s="1"/>
  <c r="G708" i="22"/>
  <c r="H708" i="22" s="1"/>
  <c r="G704" i="22"/>
  <c r="H704" i="22" s="1"/>
  <c r="G702" i="22"/>
  <c r="H702" i="22" s="1"/>
  <c r="G699" i="22"/>
  <c r="H699" i="22" s="1"/>
  <c r="G696" i="22"/>
  <c r="H696" i="22" s="1"/>
  <c r="G694" i="22"/>
  <c r="H694" i="22" s="1"/>
  <c r="G693" i="22"/>
  <c r="H693" i="22" s="1"/>
  <c r="G692" i="22"/>
  <c r="H692" i="22" s="1"/>
  <c r="G691" i="22"/>
  <c r="H691" i="22" s="1"/>
  <c r="G690" i="22"/>
  <c r="H690" i="22" s="1"/>
  <c r="G688" i="22"/>
  <c r="H688" i="22" s="1"/>
  <c r="G686" i="22"/>
  <c r="H686" i="22" s="1"/>
  <c r="G685" i="22"/>
  <c r="H685" i="22" s="1"/>
  <c r="G684" i="22"/>
  <c r="H684" i="22" s="1"/>
  <c r="G682" i="22"/>
  <c r="H682" i="22" s="1"/>
  <c r="G680" i="22"/>
  <c r="H680" i="22" s="1"/>
  <c r="G678" i="22"/>
  <c r="H678" i="22" s="1"/>
  <c r="G677" i="22"/>
  <c r="H677" i="22" s="1"/>
  <c r="G672" i="22"/>
  <c r="H672" i="22" s="1"/>
  <c r="H671" i="22"/>
  <c r="G671" i="22"/>
  <c r="G670" i="22"/>
  <c r="H670" i="22" s="1"/>
  <c r="G669" i="22"/>
  <c r="H669" i="22" s="1"/>
  <c r="G668" i="22"/>
  <c r="H668" i="22" s="1"/>
  <c r="G667" i="22"/>
  <c r="H667" i="22" s="1"/>
  <c r="G664" i="22"/>
  <c r="H664" i="22" s="1"/>
  <c r="G662" i="22"/>
  <c r="H662" i="22" s="1"/>
  <c r="G661" i="22"/>
  <c r="H661" i="22" s="1"/>
  <c r="G660" i="22"/>
  <c r="H660" i="22" s="1"/>
  <c r="G659" i="22"/>
  <c r="H659" i="22" s="1"/>
  <c r="G656" i="22"/>
  <c r="H656" i="22" s="1"/>
  <c r="G654" i="22"/>
  <c r="H654" i="22" s="1"/>
  <c r="G653" i="22"/>
  <c r="H653" i="22" s="1"/>
  <c r="G648" i="22"/>
  <c r="H648" i="22" s="1"/>
  <c r="G647" i="22"/>
  <c r="H647" i="22" s="1"/>
  <c r="G646" i="22"/>
  <c r="H646" i="22" s="1"/>
  <c r="G645" i="22"/>
  <c r="H645" i="22" s="1"/>
  <c r="G643" i="22"/>
  <c r="H643" i="22" s="1"/>
  <c r="G642" i="22"/>
  <c r="H642" i="22" s="1"/>
  <c r="G640" i="22"/>
  <c r="H640" i="22" s="1"/>
  <c r="G638" i="22"/>
  <c r="H638" i="22" s="1"/>
  <c r="G637" i="22"/>
  <c r="H637" i="22" s="1"/>
  <c r="G636" i="22"/>
  <c r="H636" i="22" s="1"/>
  <c r="G634" i="22"/>
  <c r="H634" i="22" s="1"/>
  <c r="G632" i="22"/>
  <c r="H632" i="22" s="1"/>
  <c r="G631" i="22"/>
  <c r="H631" i="22" s="1"/>
  <c r="G630" i="22"/>
  <c r="H630" i="22" s="1"/>
  <c r="G629" i="22"/>
  <c r="H629" i="22" s="1"/>
  <c r="G624" i="22"/>
  <c r="H624" i="22" s="1"/>
  <c r="H623" i="22"/>
  <c r="G623" i="22"/>
  <c r="G622" i="22"/>
  <c r="H622" i="22" s="1"/>
  <c r="G621" i="22"/>
  <c r="H621" i="22" s="1"/>
  <c r="G620" i="22"/>
  <c r="H620" i="22" s="1"/>
  <c r="G619" i="22"/>
  <c r="H619" i="22" s="1"/>
  <c r="G618" i="22"/>
  <c r="H618" i="22" s="1"/>
  <c r="G617" i="22"/>
  <c r="H617" i="22" s="1"/>
  <c r="G616" i="22"/>
  <c r="H616" i="22" s="1"/>
  <c r="G615" i="22"/>
  <c r="H615" i="22" s="1"/>
  <c r="G613" i="22"/>
  <c r="H613" i="22" s="1"/>
  <c r="G612" i="22"/>
  <c r="H612" i="22" s="1"/>
  <c r="G611" i="22"/>
  <c r="H611" i="22" s="1"/>
  <c r="G610" i="22"/>
  <c r="H610" i="22" s="1"/>
  <c r="G608" i="22"/>
  <c r="H608" i="22" s="1"/>
  <c r="G607" i="22"/>
  <c r="H607" i="22" s="1"/>
  <c r="G606" i="22"/>
  <c r="H606" i="22" s="1"/>
  <c r="G605" i="22"/>
  <c r="H605" i="22" s="1"/>
  <c r="G604" i="22"/>
  <c r="H604" i="22" s="1"/>
  <c r="G603" i="22"/>
  <c r="H603" i="22" s="1"/>
  <c r="G602" i="22"/>
  <c r="H602" i="22" s="1"/>
  <c r="G600" i="22"/>
  <c r="H600" i="22" s="1"/>
  <c r="G599" i="22"/>
  <c r="H599" i="22" s="1"/>
  <c r="G598" i="22"/>
  <c r="H598" i="22" s="1"/>
  <c r="G597" i="22"/>
  <c r="H597" i="22" s="1"/>
  <c r="G595" i="22"/>
  <c r="H595" i="22" s="1"/>
  <c r="G594" i="22"/>
  <c r="H594" i="22" s="1"/>
  <c r="G592" i="22"/>
  <c r="H592" i="22" s="1"/>
  <c r="G591" i="22"/>
  <c r="H591" i="22" s="1"/>
  <c r="G590" i="22"/>
  <c r="H590" i="22" s="1"/>
  <c r="G589" i="22"/>
  <c r="H589" i="22" s="1"/>
  <c r="G587" i="22"/>
  <c r="H587" i="22" s="1"/>
  <c r="G586" i="22"/>
  <c r="H586" i="22" s="1"/>
  <c r="G584" i="22"/>
  <c r="H584" i="22" s="1"/>
  <c r="G583" i="22"/>
  <c r="H583" i="22" s="1"/>
  <c r="G582" i="22"/>
  <c r="H582" i="22" s="1"/>
  <c r="G581" i="22"/>
  <c r="H581" i="22" s="1"/>
  <c r="G580" i="22"/>
  <c r="H580" i="22" s="1"/>
  <c r="G579" i="22"/>
  <c r="H579" i="22" s="1"/>
  <c r="G578" i="22"/>
  <c r="H578" i="22" s="1"/>
  <c r="G576" i="22"/>
  <c r="H576" i="22" s="1"/>
  <c r="G575" i="22"/>
  <c r="H575" i="22" s="1"/>
  <c r="G574" i="22"/>
  <c r="H574" i="22" s="1"/>
  <c r="G573" i="22"/>
  <c r="H573" i="22" s="1"/>
  <c r="G572" i="22"/>
  <c r="H572" i="22" s="1"/>
  <c r="G571" i="22"/>
  <c r="H571" i="22" s="1"/>
  <c r="G570" i="22"/>
  <c r="H570" i="22" s="1"/>
  <c r="G568" i="22"/>
  <c r="H568" i="22" s="1"/>
  <c r="G567" i="22"/>
  <c r="H567" i="22" s="1"/>
  <c r="G566" i="22"/>
  <c r="H566" i="22" s="1"/>
  <c r="G565" i="22"/>
  <c r="H565" i="22" s="1"/>
  <c r="G564" i="22"/>
  <c r="H564" i="22" s="1"/>
  <c r="G563" i="22"/>
  <c r="H563" i="22" s="1"/>
  <c r="G562" i="22"/>
  <c r="H562" i="22" s="1"/>
  <c r="G560" i="22"/>
  <c r="H560" i="22" s="1"/>
  <c r="H559" i="22"/>
  <c r="G559" i="22"/>
  <c r="G558" i="22"/>
  <c r="H558" i="22" s="1"/>
  <c r="G557" i="22"/>
  <c r="H557" i="22" s="1"/>
  <c r="G555" i="22"/>
  <c r="H555" i="22" s="1"/>
  <c r="H554" i="22"/>
  <c r="G554" i="22"/>
  <c r="G552" i="22"/>
  <c r="H552" i="22" s="1"/>
  <c r="G551" i="22"/>
  <c r="H551" i="22" s="1"/>
  <c r="G550" i="22"/>
  <c r="H550" i="22" s="1"/>
  <c r="G549" i="22"/>
  <c r="H549" i="22" s="1"/>
  <c r="G548" i="22"/>
  <c r="H548" i="22" s="1"/>
  <c r="G547" i="22"/>
  <c r="H547" i="22" s="1"/>
  <c r="G546" i="22"/>
  <c r="H546" i="22" s="1"/>
  <c r="G544" i="22"/>
  <c r="H544" i="22" s="1"/>
  <c r="H543" i="22"/>
  <c r="G543" i="22"/>
  <c r="G542" i="22"/>
  <c r="H542" i="22" s="1"/>
  <c r="G541" i="22"/>
  <c r="H541" i="22" s="1"/>
  <c r="G539" i="22"/>
  <c r="H539" i="22" s="1"/>
  <c r="G538" i="22"/>
  <c r="H538" i="22" s="1"/>
  <c r="G536" i="22"/>
  <c r="H536" i="22" s="1"/>
  <c r="G535" i="22"/>
  <c r="H535" i="22" s="1"/>
  <c r="G534" i="22"/>
  <c r="H534" i="22" s="1"/>
  <c r="G533" i="22"/>
  <c r="H533" i="22" s="1"/>
  <c r="G532" i="22"/>
  <c r="H532" i="22" s="1"/>
  <c r="G531" i="22"/>
  <c r="H531" i="22" s="1"/>
  <c r="G530" i="22"/>
  <c r="H530" i="22" s="1"/>
  <c r="G528" i="22"/>
  <c r="H528" i="22" s="1"/>
  <c r="G527" i="22"/>
  <c r="H527" i="22" s="1"/>
  <c r="G526" i="22"/>
  <c r="H526" i="22" s="1"/>
  <c r="G525" i="22"/>
  <c r="H525" i="22" s="1"/>
  <c r="G523" i="22"/>
  <c r="H523" i="22" s="1"/>
  <c r="G522" i="22"/>
  <c r="H522" i="22" s="1"/>
  <c r="G520" i="22"/>
  <c r="H520" i="22" s="1"/>
  <c r="G519" i="22"/>
  <c r="H519" i="22" s="1"/>
  <c r="G518" i="22"/>
  <c r="H518" i="22" s="1"/>
  <c r="G517" i="22"/>
  <c r="H517" i="22" s="1"/>
  <c r="G516" i="22"/>
  <c r="H516" i="22" s="1"/>
  <c r="G515" i="22"/>
  <c r="H515" i="22" s="1"/>
  <c r="G514" i="22"/>
  <c r="H514" i="22" s="1"/>
  <c r="G512" i="22"/>
  <c r="H512" i="22" s="1"/>
  <c r="G511" i="22"/>
  <c r="H511" i="22" s="1"/>
  <c r="G510" i="22"/>
  <c r="H510" i="22" s="1"/>
  <c r="G509" i="22"/>
  <c r="H509" i="22" s="1"/>
  <c r="G508" i="22"/>
  <c r="H508" i="22" s="1"/>
  <c r="H507" i="22"/>
  <c r="G507" i="22"/>
  <c r="G506" i="22"/>
  <c r="H506" i="22" s="1"/>
  <c r="G505" i="22"/>
  <c r="H505" i="22" s="1"/>
  <c r="G504" i="22"/>
  <c r="H504" i="22" s="1"/>
  <c r="G503" i="22"/>
  <c r="H503" i="22" s="1"/>
  <c r="G502" i="22"/>
  <c r="H502" i="22" s="1"/>
  <c r="G501" i="22"/>
  <c r="H501" i="22" s="1"/>
  <c r="G500" i="22"/>
  <c r="H500" i="22" s="1"/>
  <c r="G499" i="22"/>
  <c r="H499" i="22" s="1"/>
  <c r="G498" i="22"/>
  <c r="H498" i="22" s="1"/>
  <c r="G497" i="22"/>
  <c r="H497" i="22" s="1"/>
  <c r="G496" i="22"/>
  <c r="H496" i="22" s="1"/>
  <c r="G495" i="22"/>
  <c r="H495" i="22" s="1"/>
  <c r="G494" i="22"/>
  <c r="H494" i="22" s="1"/>
  <c r="G493" i="22"/>
  <c r="H493" i="22" s="1"/>
  <c r="G492" i="22"/>
  <c r="H492" i="22" s="1"/>
  <c r="G491" i="22"/>
  <c r="H491" i="22" s="1"/>
  <c r="G490" i="22"/>
  <c r="H490" i="22" s="1"/>
  <c r="G488" i="22"/>
  <c r="H488" i="22" s="1"/>
  <c r="G487" i="22"/>
  <c r="H487" i="22" s="1"/>
  <c r="G486" i="22"/>
  <c r="H486" i="22" s="1"/>
  <c r="G485" i="22"/>
  <c r="H485" i="22" s="1"/>
  <c r="G484" i="22"/>
  <c r="H484" i="22" s="1"/>
  <c r="G483" i="22"/>
  <c r="H483" i="22" s="1"/>
  <c r="G482" i="22"/>
  <c r="H482" i="22" s="1"/>
  <c r="G480" i="22"/>
  <c r="H480" i="22" s="1"/>
  <c r="G479" i="22"/>
  <c r="H479" i="22" s="1"/>
  <c r="G478" i="22"/>
  <c r="H478" i="22" s="1"/>
  <c r="G477" i="22"/>
  <c r="H477" i="22" s="1"/>
  <c r="G476" i="22"/>
  <c r="H476" i="22" s="1"/>
  <c r="G475" i="22"/>
  <c r="H475" i="22" s="1"/>
  <c r="G474" i="22"/>
  <c r="H474" i="22" s="1"/>
  <c r="G472" i="22"/>
  <c r="H472" i="22" s="1"/>
  <c r="G471" i="22"/>
  <c r="H471" i="22" s="1"/>
  <c r="G470" i="22"/>
  <c r="H470" i="22" s="1"/>
  <c r="G469" i="22"/>
  <c r="H469" i="22" s="1"/>
  <c r="G468" i="22"/>
  <c r="H468" i="22" s="1"/>
  <c r="G467" i="22"/>
  <c r="H467" i="22" s="1"/>
  <c r="G466" i="22"/>
  <c r="H466" i="22" s="1"/>
  <c r="G464" i="22"/>
  <c r="H464" i="22" s="1"/>
  <c r="G463" i="22"/>
  <c r="H463" i="22" s="1"/>
  <c r="G462" i="22"/>
  <c r="H462" i="22" s="1"/>
  <c r="G461" i="22"/>
  <c r="H461" i="22" s="1"/>
  <c r="G460" i="22"/>
  <c r="H460" i="22" s="1"/>
  <c r="G459" i="22"/>
  <c r="H459" i="22" s="1"/>
  <c r="G458" i="22"/>
  <c r="H458" i="22" s="1"/>
  <c r="G456" i="22"/>
  <c r="H456" i="22" s="1"/>
  <c r="G455" i="22"/>
  <c r="H455" i="22" s="1"/>
  <c r="G454" i="22"/>
  <c r="H454" i="22" s="1"/>
  <c r="G453" i="22"/>
  <c r="H453" i="22" s="1"/>
  <c r="G452" i="22"/>
  <c r="H452" i="22" s="1"/>
  <c r="G451" i="22"/>
  <c r="H451" i="22" s="1"/>
  <c r="G450" i="22"/>
  <c r="H450" i="22" s="1"/>
  <c r="G448" i="22"/>
  <c r="H448" i="22" s="1"/>
  <c r="G447" i="22"/>
  <c r="H447" i="22" s="1"/>
  <c r="G446" i="22"/>
  <c r="H446" i="22" s="1"/>
  <c r="G445" i="22"/>
  <c r="H445" i="22" s="1"/>
  <c r="G444" i="22"/>
  <c r="H444" i="22" s="1"/>
  <c r="G443" i="22"/>
  <c r="H443" i="22" s="1"/>
  <c r="G442" i="22"/>
  <c r="H442" i="22" s="1"/>
  <c r="G440" i="22"/>
  <c r="H440" i="22" s="1"/>
  <c r="G439" i="22"/>
  <c r="H439" i="22" s="1"/>
  <c r="G438" i="22"/>
  <c r="H438" i="22" s="1"/>
  <c r="G437" i="22"/>
  <c r="H437" i="22" s="1"/>
  <c r="G436" i="22"/>
  <c r="H436" i="22" s="1"/>
  <c r="G435" i="22"/>
  <c r="H435" i="22" s="1"/>
  <c r="G434" i="22"/>
  <c r="H434" i="22" s="1"/>
  <c r="G432" i="22"/>
  <c r="H432" i="22" s="1"/>
  <c r="G431" i="22"/>
  <c r="H431" i="22" s="1"/>
  <c r="G430" i="22"/>
  <c r="H430" i="22" s="1"/>
  <c r="G429" i="22"/>
  <c r="H429" i="22" s="1"/>
  <c r="G428" i="22"/>
  <c r="H428" i="22" s="1"/>
  <c r="G427" i="22"/>
  <c r="H427" i="22" s="1"/>
  <c r="G426" i="22"/>
  <c r="H426" i="22" s="1"/>
  <c r="G424" i="22"/>
  <c r="H424" i="22" s="1"/>
  <c r="G423" i="22"/>
  <c r="H423" i="22" s="1"/>
  <c r="G422" i="22"/>
  <c r="H422" i="22" s="1"/>
  <c r="G421" i="22"/>
  <c r="H421" i="22" s="1"/>
  <c r="G420" i="22"/>
  <c r="H420" i="22" s="1"/>
  <c r="G419" i="22"/>
  <c r="H419" i="22" s="1"/>
  <c r="G418" i="22"/>
  <c r="H418" i="22" s="1"/>
  <c r="G416" i="22"/>
  <c r="H416" i="22" s="1"/>
  <c r="G415" i="22"/>
  <c r="H415" i="22" s="1"/>
  <c r="G414" i="22"/>
  <c r="H414" i="22" s="1"/>
  <c r="G413" i="22"/>
  <c r="H413" i="22" s="1"/>
  <c r="G412" i="22"/>
  <c r="H412" i="22" s="1"/>
  <c r="H411" i="22"/>
  <c r="G411" i="22"/>
  <c r="G410" i="22"/>
  <c r="H410" i="22" s="1"/>
  <c r="G408" i="22"/>
  <c r="H408" i="22" s="1"/>
  <c r="G407" i="22"/>
  <c r="H407" i="22" s="1"/>
  <c r="G406" i="22"/>
  <c r="H406" i="22" s="1"/>
  <c r="G405" i="22"/>
  <c r="H405" i="22" s="1"/>
  <c r="G404" i="22"/>
  <c r="H404" i="22" s="1"/>
  <c r="G403" i="22"/>
  <c r="H403" i="22" s="1"/>
  <c r="G402" i="22"/>
  <c r="H402" i="22" s="1"/>
  <c r="G400" i="22"/>
  <c r="H400" i="22" s="1"/>
  <c r="G399" i="22"/>
  <c r="H399" i="22" s="1"/>
  <c r="G398" i="22"/>
  <c r="H398" i="22" s="1"/>
  <c r="G397" i="22"/>
  <c r="H397" i="22" s="1"/>
  <c r="G396" i="22"/>
  <c r="H396" i="22" s="1"/>
  <c r="G395" i="22"/>
  <c r="H395" i="22" s="1"/>
  <c r="G394" i="22"/>
  <c r="H394" i="22" s="1"/>
  <c r="G392" i="22"/>
  <c r="H392" i="22" s="1"/>
  <c r="G391" i="22"/>
  <c r="H391" i="22" s="1"/>
  <c r="G390" i="22"/>
  <c r="H390" i="22" s="1"/>
  <c r="G389" i="22"/>
  <c r="H389" i="22" s="1"/>
  <c r="G388" i="22"/>
  <c r="H388" i="22" s="1"/>
  <c r="G387" i="22"/>
  <c r="H387" i="22" s="1"/>
  <c r="G386" i="22"/>
  <c r="H386" i="22" s="1"/>
  <c r="G384" i="22"/>
  <c r="H384" i="22" s="1"/>
  <c r="G383" i="22"/>
  <c r="H383" i="22" s="1"/>
  <c r="G382" i="22"/>
  <c r="H382" i="22" s="1"/>
  <c r="G381" i="22"/>
  <c r="H381" i="22" s="1"/>
  <c r="G380" i="22"/>
  <c r="H380" i="22" s="1"/>
  <c r="G379" i="22"/>
  <c r="H379" i="22" s="1"/>
  <c r="G378" i="22"/>
  <c r="H378" i="22" s="1"/>
  <c r="G376" i="22"/>
  <c r="H376" i="22" s="1"/>
  <c r="G375" i="22"/>
  <c r="H375" i="22" s="1"/>
  <c r="H374" i="22"/>
  <c r="G374" i="22"/>
  <c r="G373" i="22"/>
  <c r="H373" i="22" s="1"/>
  <c r="G372" i="22"/>
  <c r="H372" i="22" s="1"/>
  <c r="G371" i="22"/>
  <c r="H371" i="22" s="1"/>
  <c r="G370" i="22"/>
  <c r="H370" i="22" s="1"/>
  <c r="G368" i="22"/>
  <c r="H368" i="22" s="1"/>
  <c r="G367" i="22"/>
  <c r="H367" i="22" s="1"/>
  <c r="G366" i="22"/>
  <c r="H366" i="22" s="1"/>
  <c r="G365" i="22"/>
  <c r="H365" i="22" s="1"/>
  <c r="G364" i="22"/>
  <c r="H364" i="22" s="1"/>
  <c r="G363" i="22"/>
  <c r="H363" i="22" s="1"/>
  <c r="G362" i="22"/>
  <c r="H362" i="22" s="1"/>
  <c r="G360" i="22"/>
  <c r="H360" i="22" s="1"/>
  <c r="G359" i="22"/>
  <c r="H359" i="22" s="1"/>
  <c r="G358" i="22"/>
  <c r="H358" i="22" s="1"/>
  <c r="G357" i="22"/>
  <c r="H357" i="22" s="1"/>
  <c r="G356" i="22"/>
  <c r="H356" i="22" s="1"/>
  <c r="G355" i="22"/>
  <c r="H355" i="22" s="1"/>
  <c r="G354" i="22"/>
  <c r="H354" i="22" s="1"/>
  <c r="G352" i="22"/>
  <c r="H352" i="22" s="1"/>
  <c r="G351" i="22"/>
  <c r="H351" i="22" s="1"/>
  <c r="G350" i="22"/>
  <c r="H350" i="22" s="1"/>
  <c r="G349" i="22"/>
  <c r="H349" i="22" s="1"/>
  <c r="G348" i="22"/>
  <c r="H348" i="22" s="1"/>
  <c r="G347" i="22"/>
  <c r="H347" i="22" s="1"/>
  <c r="G346" i="22"/>
  <c r="H346" i="22" s="1"/>
  <c r="G344" i="22"/>
  <c r="H344" i="22" s="1"/>
  <c r="G343" i="22"/>
  <c r="H343" i="22" s="1"/>
  <c r="G342" i="22"/>
  <c r="H342" i="22" s="1"/>
  <c r="G341" i="22"/>
  <c r="H341" i="22" s="1"/>
  <c r="G340" i="22"/>
  <c r="H340" i="22" s="1"/>
  <c r="G339" i="22"/>
  <c r="H339" i="22" s="1"/>
  <c r="G338" i="22"/>
  <c r="H338" i="22" s="1"/>
  <c r="G336" i="22"/>
  <c r="H336" i="22" s="1"/>
  <c r="G335" i="22"/>
  <c r="H335" i="22" s="1"/>
  <c r="H334" i="22"/>
  <c r="G334" i="22"/>
  <c r="G333" i="22"/>
  <c r="H333" i="22" s="1"/>
  <c r="G332" i="22"/>
  <c r="H332" i="22" s="1"/>
  <c r="G331" i="22"/>
  <c r="H331" i="22" s="1"/>
  <c r="G330" i="22"/>
  <c r="H330" i="22" s="1"/>
  <c r="G328" i="22"/>
  <c r="H328" i="22" s="1"/>
  <c r="G327" i="22"/>
  <c r="H327" i="22" s="1"/>
  <c r="G326" i="22"/>
  <c r="H326" i="22" s="1"/>
  <c r="G325" i="22"/>
  <c r="H325" i="22" s="1"/>
  <c r="G324" i="22"/>
  <c r="H324" i="22" s="1"/>
  <c r="G323" i="22"/>
  <c r="H323" i="22" s="1"/>
  <c r="G322" i="22"/>
  <c r="H322" i="22" s="1"/>
  <c r="G320" i="22"/>
  <c r="H320" i="22" s="1"/>
  <c r="G319" i="22"/>
  <c r="H319" i="22" s="1"/>
  <c r="G318" i="22"/>
  <c r="H318" i="22" s="1"/>
  <c r="G317" i="22"/>
  <c r="H317" i="22" s="1"/>
  <c r="G316" i="22"/>
  <c r="H316" i="22" s="1"/>
  <c r="G315" i="22"/>
  <c r="H315" i="22" s="1"/>
  <c r="G314" i="22"/>
  <c r="H314" i="22" s="1"/>
  <c r="H312" i="22"/>
  <c r="G312" i="22"/>
  <c r="G311" i="22"/>
  <c r="H311" i="22" s="1"/>
  <c r="G310" i="22"/>
  <c r="H310" i="22" s="1"/>
  <c r="G309" i="22"/>
  <c r="H309" i="22" s="1"/>
  <c r="G308" i="22"/>
  <c r="H308" i="22" s="1"/>
  <c r="G307" i="22"/>
  <c r="H307" i="22" s="1"/>
  <c r="G306" i="22"/>
  <c r="H306" i="22" s="1"/>
  <c r="G304" i="22"/>
  <c r="H304" i="22" s="1"/>
  <c r="G303" i="22"/>
  <c r="H303" i="22" s="1"/>
  <c r="G302" i="22"/>
  <c r="H302" i="22" s="1"/>
  <c r="G301" i="22"/>
  <c r="H301" i="22" s="1"/>
  <c r="G300" i="22"/>
  <c r="H300" i="22" s="1"/>
  <c r="G299" i="22"/>
  <c r="H299" i="22" s="1"/>
  <c r="G298" i="22"/>
  <c r="H298" i="22" s="1"/>
  <c r="G296" i="22"/>
  <c r="H296" i="22" s="1"/>
  <c r="G295" i="22"/>
  <c r="H295" i="22" s="1"/>
  <c r="G294" i="22"/>
  <c r="H294" i="22" s="1"/>
  <c r="G293" i="22"/>
  <c r="H293" i="22" s="1"/>
  <c r="G292" i="22"/>
  <c r="H292" i="22" s="1"/>
  <c r="G291" i="22"/>
  <c r="H291" i="22" s="1"/>
  <c r="G290" i="22"/>
  <c r="H290" i="22" s="1"/>
  <c r="G288" i="22"/>
  <c r="H288" i="22" s="1"/>
  <c r="G287" i="22"/>
  <c r="H287" i="22" s="1"/>
  <c r="G286" i="22"/>
  <c r="H286" i="22" s="1"/>
  <c r="G285" i="22"/>
  <c r="H285" i="22" s="1"/>
  <c r="G284" i="22"/>
  <c r="H284" i="22" s="1"/>
  <c r="G283" i="22"/>
  <c r="H283" i="22" s="1"/>
  <c r="G282" i="22"/>
  <c r="H282" i="22" s="1"/>
  <c r="G280" i="22"/>
  <c r="H280" i="22" s="1"/>
  <c r="G279" i="22"/>
  <c r="H279" i="22" s="1"/>
  <c r="G278" i="22"/>
  <c r="H278" i="22" s="1"/>
  <c r="G277" i="22"/>
  <c r="H277" i="22" s="1"/>
  <c r="G276" i="22"/>
  <c r="H276" i="22" s="1"/>
  <c r="H275" i="22"/>
  <c r="G275" i="22"/>
  <c r="G274" i="22"/>
  <c r="H274" i="22" s="1"/>
  <c r="G272" i="22"/>
  <c r="H272" i="22" s="1"/>
  <c r="G271" i="22"/>
  <c r="H271" i="22" s="1"/>
  <c r="G270" i="22"/>
  <c r="H270" i="22" s="1"/>
  <c r="G269" i="22"/>
  <c r="H269" i="22" s="1"/>
  <c r="G268" i="22"/>
  <c r="H268" i="22" s="1"/>
  <c r="G267" i="22"/>
  <c r="H267" i="22" s="1"/>
  <c r="G266" i="22"/>
  <c r="H266" i="22" s="1"/>
  <c r="G264" i="22"/>
  <c r="H264" i="22" s="1"/>
  <c r="G263" i="22"/>
  <c r="H263" i="22" s="1"/>
  <c r="G262" i="22"/>
  <c r="H262" i="22" s="1"/>
  <c r="G261" i="22"/>
  <c r="H261" i="22" s="1"/>
  <c r="G260" i="22"/>
  <c r="H260" i="22" s="1"/>
  <c r="H259" i="22"/>
  <c r="G259" i="22"/>
  <c r="G258" i="22"/>
  <c r="H258" i="22" s="1"/>
  <c r="G257" i="22"/>
  <c r="H257" i="22" s="1"/>
  <c r="G256" i="22"/>
  <c r="H256" i="22" s="1"/>
  <c r="G255" i="22"/>
  <c r="H255" i="22" s="1"/>
  <c r="G254" i="22"/>
  <c r="H254" i="22" s="1"/>
  <c r="G253" i="22"/>
  <c r="H253" i="22" s="1"/>
  <c r="G252" i="22"/>
  <c r="H252" i="22" s="1"/>
  <c r="G251" i="22"/>
  <c r="H251" i="22" s="1"/>
  <c r="G250" i="22"/>
  <c r="H250" i="22" s="1"/>
  <c r="G249" i="22"/>
  <c r="H249" i="22" s="1"/>
  <c r="G248" i="22"/>
  <c r="H248" i="22" s="1"/>
  <c r="G247" i="22"/>
  <c r="H247" i="22" s="1"/>
  <c r="G246" i="22"/>
  <c r="H246" i="22" s="1"/>
  <c r="G245" i="22"/>
  <c r="H245" i="22" s="1"/>
  <c r="G244" i="22"/>
  <c r="H244" i="22" s="1"/>
  <c r="G243" i="22"/>
  <c r="H243" i="22" s="1"/>
  <c r="G242" i="22"/>
  <c r="H242" i="22" s="1"/>
  <c r="G241" i="22"/>
  <c r="H241" i="22" s="1"/>
  <c r="G240" i="22"/>
  <c r="H240" i="22" s="1"/>
  <c r="G239" i="22"/>
  <c r="H239" i="22" s="1"/>
  <c r="G238" i="22"/>
  <c r="H238" i="22" s="1"/>
  <c r="G237" i="22"/>
  <c r="H237" i="22" s="1"/>
  <c r="G236" i="22"/>
  <c r="H236" i="22" s="1"/>
  <c r="G235" i="22"/>
  <c r="H235" i="22" s="1"/>
  <c r="G234" i="22"/>
  <c r="H234" i="22" s="1"/>
  <c r="G233" i="22"/>
  <c r="H233" i="22" s="1"/>
  <c r="G232" i="22"/>
  <c r="H232" i="22" s="1"/>
  <c r="G231" i="22"/>
  <c r="H231" i="22" s="1"/>
  <c r="G230" i="22"/>
  <c r="H230" i="22" s="1"/>
  <c r="G229" i="22"/>
  <c r="H229" i="22" s="1"/>
  <c r="G228" i="22"/>
  <c r="H228" i="22" s="1"/>
  <c r="G227" i="22"/>
  <c r="H227" i="22" s="1"/>
  <c r="G226" i="22"/>
  <c r="H226" i="22" s="1"/>
  <c r="G225" i="22"/>
  <c r="H225" i="22" s="1"/>
  <c r="G224" i="22"/>
  <c r="H224" i="22" s="1"/>
  <c r="G223" i="22"/>
  <c r="H223" i="22" s="1"/>
  <c r="G222" i="22"/>
  <c r="H222" i="22" s="1"/>
  <c r="G221" i="22"/>
  <c r="H221" i="22" s="1"/>
  <c r="G220" i="22"/>
  <c r="H220" i="22" s="1"/>
  <c r="G219" i="22"/>
  <c r="H219" i="22" s="1"/>
  <c r="G218" i="22"/>
  <c r="H218" i="22" s="1"/>
  <c r="G217" i="22"/>
  <c r="H217" i="22" s="1"/>
  <c r="G216" i="22"/>
  <c r="H216" i="22" s="1"/>
  <c r="G215" i="22"/>
  <c r="H215" i="22" s="1"/>
  <c r="H214" i="22"/>
  <c r="G214" i="22"/>
  <c r="G213" i="22"/>
  <c r="H213" i="22" s="1"/>
  <c r="G212" i="22"/>
  <c r="H212" i="22" s="1"/>
  <c r="G211" i="22"/>
  <c r="H211" i="22" s="1"/>
  <c r="G210" i="22"/>
  <c r="H210" i="22" s="1"/>
  <c r="G209" i="22"/>
  <c r="H209" i="22" s="1"/>
  <c r="G208" i="22"/>
  <c r="H208" i="22" s="1"/>
  <c r="G207" i="22"/>
  <c r="H207" i="22" s="1"/>
  <c r="G206" i="22"/>
  <c r="H206" i="22" s="1"/>
  <c r="G205" i="22"/>
  <c r="H205" i="22" s="1"/>
  <c r="G204" i="22"/>
  <c r="H204" i="22" s="1"/>
  <c r="G203" i="22"/>
  <c r="H203" i="22" s="1"/>
  <c r="G202" i="22"/>
  <c r="H202" i="22" s="1"/>
  <c r="G201" i="22"/>
  <c r="H201" i="22" s="1"/>
  <c r="G200" i="22"/>
  <c r="H200" i="22" s="1"/>
  <c r="G199" i="22"/>
  <c r="H199" i="22" s="1"/>
  <c r="G198" i="22"/>
  <c r="H198" i="22" s="1"/>
  <c r="G197" i="22"/>
  <c r="H197" i="22" s="1"/>
  <c r="G196" i="22"/>
  <c r="H196" i="22" s="1"/>
  <c r="G195" i="22"/>
  <c r="H195" i="22" s="1"/>
  <c r="G194" i="22"/>
  <c r="H194" i="22" s="1"/>
  <c r="G193" i="22"/>
  <c r="H193" i="22" s="1"/>
  <c r="G192" i="22"/>
  <c r="H192" i="22" s="1"/>
  <c r="G191" i="22"/>
  <c r="H191" i="22" s="1"/>
  <c r="G190" i="22"/>
  <c r="H190" i="22" s="1"/>
  <c r="G189" i="22"/>
  <c r="H189" i="22" s="1"/>
  <c r="G188" i="22"/>
  <c r="H188" i="22" s="1"/>
  <c r="H187" i="22"/>
  <c r="G187" i="22"/>
  <c r="G186" i="22"/>
  <c r="H186" i="22" s="1"/>
  <c r="G185" i="22"/>
  <c r="H185" i="22" s="1"/>
  <c r="G184" i="22"/>
  <c r="H184" i="22" s="1"/>
  <c r="G183" i="22"/>
  <c r="H183" i="22" s="1"/>
  <c r="G182" i="22"/>
  <c r="H182" i="22" s="1"/>
  <c r="G181" i="22"/>
  <c r="H181" i="22" s="1"/>
  <c r="G180" i="22"/>
  <c r="H180" i="22" s="1"/>
  <c r="G179" i="22"/>
  <c r="H179" i="22" s="1"/>
  <c r="G178" i="22"/>
  <c r="H178" i="22" s="1"/>
  <c r="G177" i="22"/>
  <c r="H177" i="22" s="1"/>
  <c r="G176" i="22"/>
  <c r="H176" i="22" s="1"/>
  <c r="G175" i="22"/>
  <c r="H175" i="22" s="1"/>
  <c r="G174" i="22"/>
  <c r="H174" i="22" s="1"/>
  <c r="G173" i="22"/>
  <c r="H173" i="22" s="1"/>
  <c r="G172" i="22"/>
  <c r="H172" i="22" s="1"/>
  <c r="G171" i="22"/>
  <c r="H171" i="22" s="1"/>
  <c r="H170" i="22"/>
  <c r="G170" i="22"/>
  <c r="G169" i="22"/>
  <c r="H169" i="22" s="1"/>
  <c r="G168" i="22"/>
  <c r="H168" i="22" s="1"/>
  <c r="G167" i="22"/>
  <c r="H167" i="22" s="1"/>
  <c r="G166" i="22"/>
  <c r="H166" i="22" s="1"/>
  <c r="G165" i="22"/>
  <c r="H165" i="22" s="1"/>
  <c r="H164" i="22"/>
  <c r="G164" i="22"/>
  <c r="G163" i="22"/>
  <c r="H163" i="22" s="1"/>
  <c r="G162" i="22"/>
  <c r="H162" i="22" s="1"/>
  <c r="G161" i="22"/>
  <c r="H161" i="22" s="1"/>
  <c r="G160" i="22"/>
  <c r="H160" i="22" s="1"/>
  <c r="G159" i="22"/>
  <c r="H159" i="22" s="1"/>
  <c r="G158" i="22"/>
  <c r="H158" i="22" s="1"/>
  <c r="G157" i="22"/>
  <c r="H157" i="22" s="1"/>
  <c r="G156" i="22"/>
  <c r="H156" i="22" s="1"/>
  <c r="G155" i="22"/>
  <c r="H155" i="22" s="1"/>
  <c r="G154" i="22"/>
  <c r="H154" i="22" s="1"/>
  <c r="G153" i="22"/>
  <c r="H153" i="22" s="1"/>
  <c r="G152" i="22"/>
  <c r="H152" i="22" s="1"/>
  <c r="G151" i="22"/>
  <c r="H151" i="22" s="1"/>
  <c r="G150" i="22"/>
  <c r="H150" i="22" s="1"/>
  <c r="G149" i="22"/>
  <c r="H149" i="22" s="1"/>
  <c r="G148" i="22"/>
  <c r="H148" i="22" s="1"/>
  <c r="G147" i="22"/>
  <c r="H147" i="22" s="1"/>
  <c r="E147" i="22"/>
  <c r="G146" i="22"/>
  <c r="H146" i="22" s="1"/>
  <c r="E146" i="22"/>
  <c r="G145" i="22"/>
  <c r="H145" i="22" s="1"/>
  <c r="E145" i="22"/>
  <c r="G144" i="22"/>
  <c r="H144" i="22" s="1"/>
  <c r="E144" i="22"/>
  <c r="G143" i="22"/>
  <c r="H143" i="22" s="1"/>
  <c r="E143" i="22"/>
  <c r="G142" i="22"/>
  <c r="H142" i="22" s="1"/>
  <c r="E142" i="22"/>
  <c r="G141" i="22"/>
  <c r="H141" i="22" s="1"/>
  <c r="E141" i="22"/>
  <c r="G140" i="22"/>
  <c r="H140" i="22" s="1"/>
  <c r="E140" i="22"/>
  <c r="G139" i="22"/>
  <c r="H139" i="22" s="1"/>
  <c r="E139" i="22"/>
  <c r="G138" i="22"/>
  <c r="H138" i="22" s="1"/>
  <c r="E138" i="22"/>
  <c r="G137" i="22"/>
  <c r="H137" i="22" s="1"/>
  <c r="E137" i="22"/>
  <c r="G136" i="22"/>
  <c r="H136" i="22" s="1"/>
  <c r="E136" i="22"/>
  <c r="G135" i="22"/>
  <c r="H135" i="22" s="1"/>
  <c r="E135" i="22"/>
  <c r="G134" i="22"/>
  <c r="H134" i="22" s="1"/>
  <c r="E134" i="22"/>
  <c r="G133" i="22"/>
  <c r="H133" i="22" s="1"/>
  <c r="E133" i="22"/>
  <c r="G132" i="22"/>
  <c r="H132" i="22" s="1"/>
  <c r="E132" i="22"/>
  <c r="G131" i="22"/>
  <c r="H131" i="22" s="1"/>
  <c r="E131" i="22"/>
  <c r="G130" i="22"/>
  <c r="H130" i="22" s="1"/>
  <c r="E130" i="22"/>
  <c r="G129" i="22"/>
  <c r="H129" i="22" s="1"/>
  <c r="E129" i="22"/>
  <c r="G128" i="22"/>
  <c r="H128" i="22" s="1"/>
  <c r="E128" i="22"/>
  <c r="G127" i="22"/>
  <c r="H127" i="22" s="1"/>
  <c r="E127" i="22"/>
  <c r="G126" i="22"/>
  <c r="H126" i="22" s="1"/>
  <c r="E126" i="22"/>
  <c r="H125" i="22"/>
  <c r="G125" i="22"/>
  <c r="E125" i="22"/>
  <c r="G124" i="22"/>
  <c r="H124" i="22" s="1"/>
  <c r="E124" i="22"/>
  <c r="G123" i="22"/>
  <c r="H123" i="22" s="1"/>
  <c r="E123" i="22"/>
  <c r="G122" i="22"/>
  <c r="H122" i="22" s="1"/>
  <c r="E122" i="22"/>
  <c r="G121" i="22"/>
  <c r="H121" i="22" s="1"/>
  <c r="E121" i="22"/>
  <c r="G120" i="22"/>
  <c r="H120" i="22" s="1"/>
  <c r="E120" i="22"/>
  <c r="G119" i="22"/>
  <c r="H119" i="22" s="1"/>
  <c r="E119" i="22"/>
  <c r="G118" i="22"/>
  <c r="H118" i="22" s="1"/>
  <c r="E118" i="22"/>
  <c r="G117" i="22"/>
  <c r="H117" i="22" s="1"/>
  <c r="E117" i="22"/>
  <c r="G116" i="22"/>
  <c r="H116" i="22" s="1"/>
  <c r="E116" i="22"/>
  <c r="G115" i="22"/>
  <c r="H115" i="22" s="1"/>
  <c r="E115" i="22"/>
  <c r="G114" i="22"/>
  <c r="H114" i="22" s="1"/>
  <c r="E114" i="22"/>
  <c r="G113" i="22"/>
  <c r="H113" i="22" s="1"/>
  <c r="E113" i="22"/>
  <c r="G112" i="22"/>
  <c r="H112" i="22" s="1"/>
  <c r="E112" i="22"/>
  <c r="G111" i="22"/>
  <c r="H111" i="22" s="1"/>
  <c r="E111" i="22"/>
  <c r="G110" i="22"/>
  <c r="H110" i="22" s="1"/>
  <c r="E110" i="22"/>
  <c r="G109" i="22"/>
  <c r="H109" i="22" s="1"/>
  <c r="E109" i="22"/>
  <c r="G108" i="22"/>
  <c r="H108" i="22" s="1"/>
  <c r="E108" i="22"/>
  <c r="G107" i="22"/>
  <c r="H107" i="22" s="1"/>
  <c r="E107" i="22"/>
  <c r="G106" i="22"/>
  <c r="H106" i="22" s="1"/>
  <c r="E106" i="22"/>
  <c r="G105" i="22"/>
  <c r="H105" i="22" s="1"/>
  <c r="E105" i="22"/>
  <c r="G104" i="22"/>
  <c r="H104" i="22" s="1"/>
  <c r="E104" i="22"/>
  <c r="G103" i="22"/>
  <c r="H103" i="22" s="1"/>
  <c r="E103" i="22"/>
  <c r="G102" i="22"/>
  <c r="H102" i="22" s="1"/>
  <c r="E102" i="22"/>
  <c r="G101" i="22"/>
  <c r="H101" i="22" s="1"/>
  <c r="E101" i="22"/>
  <c r="G100" i="22"/>
  <c r="H100" i="22" s="1"/>
  <c r="E100" i="22"/>
  <c r="G99" i="22"/>
  <c r="H99" i="22" s="1"/>
  <c r="E99" i="22"/>
  <c r="G98" i="22"/>
  <c r="H98" i="22" s="1"/>
  <c r="E98" i="22"/>
  <c r="G97" i="22"/>
  <c r="H97" i="22" s="1"/>
  <c r="E97" i="22"/>
  <c r="G96" i="22"/>
  <c r="H96" i="22" s="1"/>
  <c r="E96" i="22"/>
  <c r="G95" i="22"/>
  <c r="H95" i="22" s="1"/>
  <c r="E95" i="22"/>
  <c r="G94" i="22"/>
  <c r="H94" i="22" s="1"/>
  <c r="E94" i="22"/>
  <c r="H93" i="22"/>
  <c r="G93" i="22"/>
  <c r="E93" i="22"/>
  <c r="G92" i="22"/>
  <c r="H92" i="22" s="1"/>
  <c r="E92" i="22"/>
  <c r="G91" i="22"/>
  <c r="H91" i="22" s="1"/>
  <c r="E91" i="22"/>
  <c r="G90" i="22"/>
  <c r="H90" i="22" s="1"/>
  <c r="E90" i="22"/>
  <c r="G89" i="22"/>
  <c r="H89" i="22" s="1"/>
  <c r="E89" i="22"/>
  <c r="G88" i="22"/>
  <c r="H88" i="22" s="1"/>
  <c r="E88" i="22"/>
  <c r="G87" i="22"/>
  <c r="H87" i="22" s="1"/>
  <c r="E87" i="22"/>
  <c r="G86" i="22"/>
  <c r="H86" i="22" s="1"/>
  <c r="E86" i="22"/>
  <c r="G85" i="22"/>
  <c r="H85" i="22" s="1"/>
  <c r="E85" i="22"/>
  <c r="G84" i="22"/>
  <c r="H84" i="22" s="1"/>
  <c r="E84" i="22"/>
  <c r="G83" i="22"/>
  <c r="H83" i="22" s="1"/>
  <c r="E83" i="22"/>
  <c r="G82" i="22"/>
  <c r="H82" i="22" s="1"/>
  <c r="E82" i="22"/>
  <c r="G81" i="22"/>
  <c r="H81" i="22" s="1"/>
  <c r="E81" i="22"/>
  <c r="G80" i="22"/>
  <c r="H80" i="22" s="1"/>
  <c r="E80" i="22"/>
  <c r="G79" i="22"/>
  <c r="H79" i="22" s="1"/>
  <c r="E79" i="22"/>
  <c r="G78" i="22"/>
  <c r="H78" i="22" s="1"/>
  <c r="E78" i="22"/>
  <c r="G77" i="22"/>
  <c r="H77" i="22" s="1"/>
  <c r="E77" i="22"/>
  <c r="G76" i="22"/>
  <c r="H76" i="22" s="1"/>
  <c r="E76" i="22"/>
  <c r="G75" i="22"/>
  <c r="H75" i="22" s="1"/>
  <c r="E75" i="22"/>
  <c r="G74" i="22"/>
  <c r="H74" i="22" s="1"/>
  <c r="E74" i="22"/>
  <c r="G73" i="22"/>
  <c r="H73" i="22" s="1"/>
  <c r="E73" i="22"/>
  <c r="G72" i="22"/>
  <c r="H72" i="22" s="1"/>
  <c r="E72" i="22"/>
  <c r="G71" i="22"/>
  <c r="H71" i="22" s="1"/>
  <c r="E71" i="22"/>
  <c r="G70" i="22"/>
  <c r="H70" i="22" s="1"/>
  <c r="E70" i="22"/>
  <c r="G69" i="22"/>
  <c r="H69" i="22" s="1"/>
  <c r="E69" i="22"/>
  <c r="G68" i="22"/>
  <c r="H68" i="22" s="1"/>
  <c r="E68" i="22"/>
  <c r="G67" i="22"/>
  <c r="H67" i="22" s="1"/>
  <c r="E67" i="22"/>
  <c r="G66" i="22"/>
  <c r="H66" i="22" s="1"/>
  <c r="E66" i="22"/>
  <c r="G65" i="22"/>
  <c r="H65" i="22" s="1"/>
  <c r="E65" i="22"/>
  <c r="G64" i="22"/>
  <c r="H64" i="22" s="1"/>
  <c r="E64" i="22"/>
  <c r="G63" i="22"/>
  <c r="H63" i="22" s="1"/>
  <c r="E63" i="22"/>
  <c r="G62" i="22"/>
  <c r="H62" i="22" s="1"/>
  <c r="E62" i="22"/>
  <c r="H61" i="22"/>
  <c r="G61" i="22"/>
  <c r="E61" i="22"/>
  <c r="G60" i="22"/>
  <c r="H60" i="22" s="1"/>
  <c r="E60" i="22"/>
  <c r="G59" i="22"/>
  <c r="H59" i="22" s="1"/>
  <c r="E59" i="22"/>
  <c r="G58" i="22"/>
  <c r="H58" i="22" s="1"/>
  <c r="E58" i="22"/>
  <c r="G57" i="22"/>
  <c r="H57" i="22" s="1"/>
  <c r="E57" i="22"/>
  <c r="G56" i="22"/>
  <c r="H56" i="22" s="1"/>
  <c r="E56" i="22"/>
  <c r="G55" i="22"/>
  <c r="H55" i="22" s="1"/>
  <c r="E55" i="22"/>
  <c r="G54" i="22"/>
  <c r="H54" i="22" s="1"/>
  <c r="E54" i="22"/>
  <c r="G53" i="22"/>
  <c r="H53" i="22" s="1"/>
  <c r="E53" i="22"/>
  <c r="G52" i="22"/>
  <c r="H52" i="22" s="1"/>
  <c r="E52" i="22"/>
  <c r="G51" i="22"/>
  <c r="H51" i="22" s="1"/>
  <c r="E51" i="22"/>
  <c r="G50" i="22"/>
  <c r="H50" i="22" s="1"/>
  <c r="E50" i="22"/>
  <c r="G49" i="22"/>
  <c r="H49" i="22" s="1"/>
  <c r="E49" i="22"/>
  <c r="G48" i="22"/>
  <c r="H48" i="22" s="1"/>
  <c r="E48" i="22"/>
  <c r="G47" i="22"/>
  <c r="H47" i="22" s="1"/>
  <c r="E47" i="22"/>
  <c r="G46" i="22"/>
  <c r="H46" i="22" s="1"/>
  <c r="E46" i="22"/>
  <c r="G45" i="22"/>
  <c r="H45" i="22" s="1"/>
  <c r="E45" i="22"/>
  <c r="G44" i="22"/>
  <c r="H44" i="22" s="1"/>
  <c r="E44" i="22"/>
  <c r="G43" i="22"/>
  <c r="H43" i="22" s="1"/>
  <c r="E43" i="22"/>
  <c r="G42" i="22"/>
  <c r="H42" i="22" s="1"/>
  <c r="E42" i="22"/>
  <c r="E41" i="22"/>
  <c r="D40" i="22"/>
  <c r="D39" i="22"/>
  <c r="D38" i="22"/>
  <c r="D37" i="22"/>
  <c r="D36" i="22"/>
  <c r="D35" i="22"/>
  <c r="D34" i="22"/>
  <c r="D33" i="22"/>
  <c r="D32" i="22"/>
  <c r="D31" i="22"/>
  <c r="D30" i="22"/>
  <c r="D29" i="22"/>
  <c r="D28" i="22"/>
  <c r="D27" i="22"/>
  <c r="D26" i="22"/>
  <c r="D25" i="22"/>
  <c r="D24" i="22"/>
  <c r="D23" i="22"/>
  <c r="D22" i="22"/>
  <c r="D21" i="22"/>
  <c r="D20" i="22"/>
  <c r="D19" i="22"/>
  <c r="D18" i="22"/>
  <c r="D17" i="22"/>
  <c r="D16" i="22"/>
  <c r="D15" i="22"/>
  <c r="D14" i="22"/>
  <c r="D13" i="22"/>
  <c r="D12" i="22"/>
  <c r="D11" i="22"/>
  <c r="D10" i="22"/>
  <c r="D9" i="22"/>
  <c r="D8" i="22"/>
  <c r="I8" i="22" s="1"/>
  <c r="J7" i="22"/>
  <c r="J8" i="26" l="1"/>
  <c r="I9" i="26"/>
  <c r="I9" i="24"/>
  <c r="J8" i="24"/>
  <c r="I9" i="22"/>
  <c r="J8" i="22"/>
  <c r="I10" i="26" l="1"/>
  <c r="J9" i="26"/>
  <c r="I10" i="24"/>
  <c r="J9" i="24"/>
  <c r="J9" i="22"/>
  <c r="I10" i="22"/>
  <c r="J10" i="26" l="1"/>
  <c r="I11" i="26"/>
  <c r="J10" i="24"/>
  <c r="I11" i="24"/>
  <c r="I11" i="22"/>
  <c r="J10" i="22"/>
  <c r="I12" i="26" l="1"/>
  <c r="J11" i="26"/>
  <c r="I12" i="24"/>
  <c r="J11" i="24"/>
  <c r="I12" i="22"/>
  <c r="J11" i="22"/>
  <c r="I13" i="26" l="1"/>
  <c r="J12" i="26"/>
  <c r="I13" i="24"/>
  <c r="J12" i="24"/>
  <c r="J12" i="22"/>
  <c r="I13" i="22"/>
  <c r="J13" i="26" l="1"/>
  <c r="I14" i="26"/>
  <c r="J13" i="24"/>
  <c r="I14" i="24"/>
  <c r="I14" i="22"/>
  <c r="J13" i="22"/>
  <c r="J14" i="26" l="1"/>
  <c r="I15" i="26"/>
  <c r="I15" i="24"/>
  <c r="J14" i="24"/>
  <c r="J14" i="22"/>
  <c r="I15" i="22"/>
  <c r="I16" i="26" l="1"/>
  <c r="J15" i="26"/>
  <c r="I16" i="24"/>
  <c r="J15" i="24"/>
  <c r="I16" i="22"/>
  <c r="J15" i="22"/>
  <c r="I17" i="26" l="1"/>
  <c r="J16" i="26"/>
  <c r="I17" i="24"/>
  <c r="J16" i="24"/>
  <c r="I17" i="22"/>
  <c r="J16" i="22"/>
  <c r="I18" i="26" l="1"/>
  <c r="J17" i="26"/>
  <c r="I18" i="24"/>
  <c r="J17" i="24"/>
  <c r="J17" i="22"/>
  <c r="I18" i="22"/>
  <c r="J18" i="26" l="1"/>
  <c r="I19" i="26"/>
  <c r="J18" i="24"/>
  <c r="I19" i="24"/>
  <c r="I19" i="22"/>
  <c r="J18" i="22"/>
  <c r="I20" i="26" l="1"/>
  <c r="J19" i="26"/>
  <c r="I20" i="24"/>
  <c r="J19" i="24"/>
  <c r="I20" i="22"/>
  <c r="J19" i="22"/>
  <c r="I21" i="26" l="1"/>
  <c r="J20" i="26"/>
  <c r="I21" i="24"/>
  <c r="J20" i="24"/>
  <c r="J20" i="22"/>
  <c r="I21" i="22"/>
  <c r="J21" i="26" l="1"/>
  <c r="I22" i="26"/>
  <c r="J21" i="24"/>
  <c r="I22" i="24"/>
  <c r="I22" i="22"/>
  <c r="J21" i="22"/>
  <c r="I23" i="26" l="1"/>
  <c r="J22" i="26"/>
  <c r="J22" i="24"/>
  <c r="I23" i="24"/>
  <c r="J22" i="22"/>
  <c r="I23" i="22"/>
  <c r="I24" i="26" l="1"/>
  <c r="J23" i="26"/>
  <c r="I24" i="24"/>
  <c r="J23" i="24"/>
  <c r="I24" i="22"/>
  <c r="J23" i="22"/>
  <c r="I25" i="26" l="1"/>
  <c r="J24" i="26"/>
  <c r="I25" i="24"/>
  <c r="J24" i="24"/>
  <c r="I25" i="22"/>
  <c r="J24" i="22"/>
  <c r="J25" i="26" l="1"/>
  <c r="I26" i="26"/>
  <c r="I26" i="24"/>
  <c r="J25" i="24"/>
  <c r="J25" i="22"/>
  <c r="I26" i="22"/>
  <c r="J26" i="26" l="1"/>
  <c r="I27" i="26"/>
  <c r="J26" i="24"/>
  <c r="I27" i="24"/>
  <c r="I27" i="22"/>
  <c r="J26" i="22"/>
  <c r="I28" i="26" l="1"/>
  <c r="J27" i="26"/>
  <c r="I28" i="24"/>
  <c r="J27" i="24"/>
  <c r="I28" i="22"/>
  <c r="J27" i="22"/>
  <c r="I29" i="26" l="1"/>
  <c r="J28" i="26"/>
  <c r="I29" i="24"/>
  <c r="J28" i="24"/>
  <c r="J28" i="22"/>
  <c r="I29" i="22"/>
  <c r="J29" i="26" l="1"/>
  <c r="I30" i="26"/>
  <c r="J29" i="24"/>
  <c r="I30" i="24"/>
  <c r="I30" i="22"/>
  <c r="J29" i="22"/>
  <c r="I31" i="26" l="1"/>
  <c r="J30" i="26"/>
  <c r="J30" i="24"/>
  <c r="I31" i="24"/>
  <c r="J30" i="22"/>
  <c r="I31" i="22"/>
  <c r="I32" i="26" l="1"/>
  <c r="J31" i="26"/>
  <c r="I32" i="24"/>
  <c r="J31" i="24"/>
  <c r="I32" i="22"/>
  <c r="J31" i="22"/>
  <c r="I33" i="26" l="1"/>
  <c r="J32" i="26"/>
  <c r="I33" i="24"/>
  <c r="J32" i="24"/>
  <c r="I33" i="22"/>
  <c r="J32" i="22"/>
  <c r="J33" i="26" l="1"/>
  <c r="I34" i="26"/>
  <c r="I34" i="24"/>
  <c r="J33" i="24"/>
  <c r="J33" i="22"/>
  <c r="I34" i="22"/>
  <c r="J34" i="26" l="1"/>
  <c r="I35" i="26"/>
  <c r="J34" i="24"/>
  <c r="I35" i="24"/>
  <c r="I35" i="22"/>
  <c r="J34" i="22"/>
  <c r="I36" i="26" l="1"/>
  <c r="J35" i="26"/>
  <c r="I36" i="24"/>
  <c r="J35" i="24"/>
  <c r="I36" i="22"/>
  <c r="J35" i="22"/>
  <c r="I37" i="26" l="1"/>
  <c r="J36" i="26"/>
  <c r="I37" i="24"/>
  <c r="J36" i="24"/>
  <c r="J36" i="22"/>
  <c r="I37" i="22"/>
  <c r="J37" i="26" l="1"/>
  <c r="I38" i="26"/>
  <c r="J37" i="24"/>
  <c r="I38" i="24"/>
  <c r="I38" i="22"/>
  <c r="J37" i="22"/>
  <c r="J38" i="26" l="1"/>
  <c r="I39" i="26"/>
  <c r="J38" i="24"/>
  <c r="I39" i="24"/>
  <c r="J38" i="22"/>
  <c r="I39" i="22"/>
  <c r="I40" i="26" l="1"/>
  <c r="J39" i="26"/>
  <c r="I40" i="24"/>
  <c r="J39" i="24"/>
  <c r="I40" i="22"/>
  <c r="J39" i="22"/>
  <c r="I41" i="26" l="1"/>
  <c r="J40" i="26"/>
  <c r="I41" i="24"/>
  <c r="J40" i="24"/>
  <c r="J40" i="22"/>
  <c r="I41" i="22"/>
  <c r="J41" i="26" l="1"/>
  <c r="I42" i="26"/>
  <c r="J41" i="24"/>
  <c r="I42" i="24"/>
  <c r="I42" i="22"/>
  <c r="J41" i="22"/>
  <c r="J42" i="26" l="1"/>
  <c r="I43" i="26"/>
  <c r="J42" i="24"/>
  <c r="I43" i="24"/>
  <c r="I43" i="22"/>
  <c r="J42" i="22"/>
  <c r="I44" i="26" l="1"/>
  <c r="J43" i="26"/>
  <c r="I44" i="24"/>
  <c r="J43" i="24"/>
  <c r="J43" i="22"/>
  <c r="I44" i="22"/>
  <c r="I45" i="26" l="1"/>
  <c r="J44" i="26"/>
  <c r="I45" i="24"/>
  <c r="J44" i="24"/>
  <c r="J44" i="22"/>
  <c r="I45" i="22"/>
  <c r="I46" i="26" l="1"/>
  <c r="J45" i="26"/>
  <c r="J45" i="24"/>
  <c r="I46" i="24"/>
  <c r="I46" i="22"/>
  <c r="J45" i="22"/>
  <c r="J46" i="26" l="1"/>
  <c r="I47" i="26"/>
  <c r="J46" i="24"/>
  <c r="I47" i="24"/>
  <c r="I47" i="22"/>
  <c r="J46" i="22"/>
  <c r="I48" i="26" l="1"/>
  <c r="J47" i="26"/>
  <c r="I48" i="24"/>
  <c r="J47" i="24"/>
  <c r="J47" i="22"/>
  <c r="I48" i="22"/>
  <c r="I49" i="26" l="1"/>
  <c r="J48" i="26"/>
  <c r="I49" i="24"/>
  <c r="J48" i="24"/>
  <c r="J48" i="22"/>
  <c r="I49" i="22"/>
  <c r="J49" i="26" l="1"/>
  <c r="I50" i="26"/>
  <c r="J49" i="24"/>
  <c r="I50" i="24"/>
  <c r="I50" i="22"/>
  <c r="J49" i="22"/>
  <c r="J50" i="26" l="1"/>
  <c r="I51" i="26"/>
  <c r="J50" i="24"/>
  <c r="I51" i="24"/>
  <c r="I51" i="22"/>
  <c r="J50" i="22"/>
  <c r="I52" i="26" l="1"/>
  <c r="J51" i="26"/>
  <c r="I52" i="24"/>
  <c r="J51" i="24"/>
  <c r="J51" i="22"/>
  <c r="I52" i="22"/>
  <c r="I53" i="26" l="1"/>
  <c r="J52" i="26"/>
  <c r="I53" i="24"/>
  <c r="J52" i="24"/>
  <c r="J52" i="22"/>
  <c r="I53" i="22"/>
  <c r="J53" i="26" l="1"/>
  <c r="I54" i="26"/>
  <c r="J53" i="24"/>
  <c r="I54" i="24"/>
  <c r="I54" i="22"/>
  <c r="J53" i="22"/>
  <c r="J54" i="26" l="1"/>
  <c r="I55" i="26"/>
  <c r="J54" i="24"/>
  <c r="I55" i="24"/>
  <c r="I55" i="22"/>
  <c r="J54" i="22"/>
  <c r="I56" i="26" l="1"/>
  <c r="J55" i="26"/>
  <c r="I56" i="24"/>
  <c r="J55" i="24"/>
  <c r="J55" i="22"/>
  <c r="I56" i="22"/>
  <c r="I57" i="26" l="1"/>
  <c r="J56" i="26"/>
  <c r="I57" i="24"/>
  <c r="J56" i="24"/>
  <c r="J56" i="22"/>
  <c r="I57" i="22"/>
  <c r="J57" i="26" l="1"/>
  <c r="I58" i="26"/>
  <c r="J57" i="24"/>
  <c r="I58" i="24"/>
  <c r="I58" i="22"/>
  <c r="J57" i="22"/>
  <c r="J58" i="26" l="1"/>
  <c r="I59" i="26"/>
  <c r="J58" i="24"/>
  <c r="I59" i="24"/>
  <c r="I59" i="22"/>
  <c r="J58" i="22"/>
  <c r="I60" i="26" l="1"/>
  <c r="J59" i="26"/>
  <c r="I60" i="24"/>
  <c r="J59" i="24"/>
  <c r="J59" i="22"/>
  <c r="I60" i="22"/>
  <c r="I61" i="26" l="1"/>
  <c r="J60" i="26"/>
  <c r="I61" i="24"/>
  <c r="J60" i="24"/>
  <c r="J60" i="22"/>
  <c r="I61" i="22"/>
  <c r="J61" i="26" l="1"/>
  <c r="I62" i="26"/>
  <c r="J61" i="24"/>
  <c r="I62" i="24"/>
  <c r="I62" i="22"/>
  <c r="J61" i="22"/>
  <c r="J62" i="26" l="1"/>
  <c r="I63" i="26"/>
  <c r="J62" i="24"/>
  <c r="I63" i="24"/>
  <c r="I63" i="22"/>
  <c r="J62" i="22"/>
  <c r="I64" i="26" l="1"/>
  <c r="J63" i="26"/>
  <c r="I64" i="24"/>
  <c r="J63" i="24"/>
  <c r="J63" i="22"/>
  <c r="I64" i="22"/>
  <c r="I65" i="26" l="1"/>
  <c r="J64" i="26"/>
  <c r="I65" i="24"/>
  <c r="J64" i="24"/>
  <c r="J64" i="22"/>
  <c r="I65" i="22"/>
  <c r="J65" i="26" l="1"/>
  <c r="I66" i="26"/>
  <c r="J65" i="24"/>
  <c r="I66" i="24"/>
  <c r="I66" i="22"/>
  <c r="J65" i="22"/>
  <c r="J66" i="26" l="1"/>
  <c r="I67" i="26"/>
  <c r="J66" i="24"/>
  <c r="I67" i="24"/>
  <c r="I67" i="22"/>
  <c r="J66" i="22"/>
  <c r="I68" i="26" l="1"/>
  <c r="J67" i="26"/>
  <c r="I68" i="24"/>
  <c r="J67" i="24"/>
  <c r="J67" i="22"/>
  <c r="I68" i="22"/>
  <c r="I69" i="26" l="1"/>
  <c r="J68" i="26"/>
  <c r="I69" i="24"/>
  <c r="J68" i="24"/>
  <c r="J68" i="22"/>
  <c r="I69" i="22"/>
  <c r="I70" i="26" l="1"/>
  <c r="J69" i="26"/>
  <c r="J69" i="24"/>
  <c r="I70" i="24"/>
  <c r="I70" i="22"/>
  <c r="J69" i="22"/>
  <c r="J70" i="26" l="1"/>
  <c r="I71" i="26"/>
  <c r="J70" i="24"/>
  <c r="I71" i="24"/>
  <c r="I71" i="22"/>
  <c r="J70" i="22"/>
  <c r="I72" i="26" l="1"/>
  <c r="J71" i="26"/>
  <c r="I72" i="24"/>
  <c r="J71" i="24"/>
  <c r="J71" i="22"/>
  <c r="I72" i="22"/>
  <c r="I73" i="26" l="1"/>
  <c r="J72" i="26"/>
  <c r="I73" i="24"/>
  <c r="J72" i="24"/>
  <c r="J72" i="22"/>
  <c r="I73" i="22"/>
  <c r="I74" i="26" l="1"/>
  <c r="J73" i="26"/>
  <c r="J73" i="24"/>
  <c r="I74" i="24"/>
  <c r="I74" i="22"/>
  <c r="J73" i="22"/>
  <c r="J74" i="26" l="1"/>
  <c r="I75" i="26"/>
  <c r="J74" i="24"/>
  <c r="I75" i="24"/>
  <c r="I75" i="22"/>
  <c r="J74" i="22"/>
  <c r="I76" i="26" l="1"/>
  <c r="J75" i="26"/>
  <c r="I76" i="24"/>
  <c r="J75" i="24"/>
  <c r="J75" i="22"/>
  <c r="I76" i="22"/>
  <c r="I77" i="26" l="1"/>
  <c r="J76" i="26"/>
  <c r="I77" i="24"/>
  <c r="J76" i="24"/>
  <c r="J76" i="22"/>
  <c r="I77" i="22"/>
  <c r="J77" i="26" l="1"/>
  <c r="I78" i="26"/>
  <c r="J77" i="24"/>
  <c r="I78" i="24"/>
  <c r="I78" i="22"/>
  <c r="J77" i="22"/>
  <c r="J78" i="26" l="1"/>
  <c r="I79" i="26"/>
  <c r="J78" i="24"/>
  <c r="I79" i="24"/>
  <c r="I79" i="22"/>
  <c r="J78" i="22"/>
  <c r="I80" i="26" l="1"/>
  <c r="J79" i="26"/>
  <c r="I80" i="24"/>
  <c r="J79" i="24"/>
  <c r="J79" i="22"/>
  <c r="I80" i="22"/>
  <c r="I81" i="26" l="1"/>
  <c r="J80" i="26"/>
  <c r="I81" i="24"/>
  <c r="J80" i="24"/>
  <c r="J80" i="22"/>
  <c r="I81" i="22"/>
  <c r="I82" i="26" l="1"/>
  <c r="J81" i="26"/>
  <c r="J81" i="24"/>
  <c r="I82" i="24"/>
  <c r="I82" i="22"/>
  <c r="J81" i="22"/>
  <c r="J82" i="26" l="1"/>
  <c r="I83" i="26"/>
  <c r="J82" i="24"/>
  <c r="I83" i="24"/>
  <c r="I83" i="22"/>
  <c r="J82" i="22"/>
  <c r="I84" i="26" l="1"/>
  <c r="J83" i="26"/>
  <c r="I84" i="24"/>
  <c r="J83" i="24"/>
  <c r="J83" i="22"/>
  <c r="I84" i="22"/>
  <c r="I85" i="26" l="1"/>
  <c r="J84" i="26"/>
  <c r="I85" i="24"/>
  <c r="J84" i="24"/>
  <c r="J84" i="22"/>
  <c r="I85" i="22"/>
  <c r="J85" i="26" l="1"/>
  <c r="I86" i="26"/>
  <c r="J85" i="24"/>
  <c r="I86" i="24"/>
  <c r="I86" i="22"/>
  <c r="J85" i="22"/>
  <c r="J86" i="26" l="1"/>
  <c r="I87" i="26"/>
  <c r="J86" i="24"/>
  <c r="I87" i="24"/>
  <c r="I87" i="22"/>
  <c r="J86" i="22"/>
  <c r="I88" i="26" l="1"/>
  <c r="J87" i="26"/>
  <c r="I88" i="24"/>
  <c r="J87" i="24"/>
  <c r="J87" i="22"/>
  <c r="I88" i="22"/>
  <c r="I89" i="26" l="1"/>
  <c r="J88" i="26"/>
  <c r="I89" i="24"/>
  <c r="J88" i="24"/>
  <c r="J88" i="22"/>
  <c r="I89" i="22"/>
  <c r="I90" i="26" l="1"/>
  <c r="J89" i="26"/>
  <c r="J89" i="24"/>
  <c r="I90" i="24"/>
  <c r="I90" i="22"/>
  <c r="J89" i="22"/>
  <c r="J90" i="26" l="1"/>
  <c r="I91" i="26"/>
  <c r="J90" i="24"/>
  <c r="I91" i="24"/>
  <c r="I91" i="22"/>
  <c r="J90" i="22"/>
  <c r="I92" i="26" l="1"/>
  <c r="J91" i="26"/>
  <c r="I92" i="24"/>
  <c r="J91" i="24"/>
  <c r="J91" i="22"/>
  <c r="I92" i="22"/>
  <c r="J92" i="26" l="1"/>
  <c r="I93" i="26"/>
  <c r="I93" i="24"/>
  <c r="J92" i="24"/>
  <c r="J92" i="22"/>
  <c r="I93" i="22"/>
  <c r="I94" i="26" l="1"/>
  <c r="J93" i="26"/>
  <c r="J93" i="24"/>
  <c r="I94" i="24"/>
  <c r="I94" i="22"/>
  <c r="J93" i="22"/>
  <c r="I95" i="26" l="1"/>
  <c r="J94" i="26"/>
  <c r="J94" i="24"/>
  <c r="I95" i="24"/>
  <c r="I95" i="22"/>
  <c r="J94" i="22"/>
  <c r="I96" i="26" l="1"/>
  <c r="J95" i="26"/>
  <c r="I96" i="24"/>
  <c r="J95" i="24"/>
  <c r="J95" i="22"/>
  <c r="I96" i="22"/>
  <c r="I97" i="26" l="1"/>
  <c r="J96" i="26"/>
  <c r="I97" i="24"/>
  <c r="J96" i="24"/>
  <c r="J96" i="22"/>
  <c r="I97" i="22"/>
  <c r="I98" i="26" l="1"/>
  <c r="J97" i="26"/>
  <c r="J97" i="24"/>
  <c r="I98" i="24"/>
  <c r="I98" i="22"/>
  <c r="J97" i="22"/>
  <c r="I99" i="26" l="1"/>
  <c r="J98" i="26"/>
  <c r="J98" i="24"/>
  <c r="I99" i="24"/>
  <c r="I99" i="22"/>
  <c r="J98" i="22"/>
  <c r="I100" i="26" l="1"/>
  <c r="J99" i="26"/>
  <c r="I100" i="24"/>
  <c r="J99" i="24"/>
  <c r="J99" i="22"/>
  <c r="I100" i="22"/>
  <c r="I101" i="26" l="1"/>
  <c r="J100" i="26"/>
  <c r="I101" i="24"/>
  <c r="J100" i="24"/>
  <c r="J100" i="22"/>
  <c r="I101" i="22"/>
  <c r="I102" i="26" l="1"/>
  <c r="J101" i="26"/>
  <c r="J101" i="24"/>
  <c r="I102" i="24"/>
  <c r="I102" i="22"/>
  <c r="J101" i="22"/>
  <c r="I103" i="26" l="1"/>
  <c r="J102" i="26"/>
  <c r="J102" i="24"/>
  <c r="I103" i="24"/>
  <c r="I103" i="22"/>
  <c r="J102" i="22"/>
  <c r="J103" i="26" l="1"/>
  <c r="I104" i="26"/>
  <c r="I104" i="24"/>
  <c r="J103" i="24"/>
  <c r="J103" i="22"/>
  <c r="I104" i="22"/>
  <c r="I105" i="26" l="1"/>
  <c r="J104" i="26"/>
  <c r="I105" i="24"/>
  <c r="J104" i="24"/>
  <c r="J104" i="22"/>
  <c r="I105" i="22"/>
  <c r="J105" i="26" l="1"/>
  <c r="I106" i="26"/>
  <c r="J105" i="24"/>
  <c r="I106" i="24"/>
  <c r="I106" i="22"/>
  <c r="J105" i="22"/>
  <c r="I107" i="26" l="1"/>
  <c r="J106" i="26"/>
  <c r="J106" i="24"/>
  <c r="I107" i="24"/>
  <c r="I107" i="22"/>
  <c r="J106" i="22"/>
  <c r="I108" i="26" l="1"/>
  <c r="J107" i="26"/>
  <c r="I108" i="24"/>
  <c r="J107" i="24"/>
  <c r="J107" i="22"/>
  <c r="I108" i="22"/>
  <c r="I109" i="26" l="1"/>
  <c r="J108" i="26"/>
  <c r="I109" i="24"/>
  <c r="J108" i="24"/>
  <c r="J108" i="22"/>
  <c r="I109" i="22"/>
  <c r="J109" i="26" l="1"/>
  <c r="I110" i="26"/>
  <c r="J109" i="24"/>
  <c r="I110" i="24"/>
  <c r="I110" i="22"/>
  <c r="J109" i="22"/>
  <c r="I111" i="26" l="1"/>
  <c r="J110" i="26"/>
  <c r="J110" i="24"/>
  <c r="I111" i="24"/>
  <c r="I111" i="22"/>
  <c r="J110" i="22"/>
  <c r="I112" i="26" l="1"/>
  <c r="J111" i="26"/>
  <c r="I112" i="24"/>
  <c r="J111" i="24"/>
  <c r="J111" i="22"/>
  <c r="I112" i="22"/>
  <c r="J112" i="26" l="1"/>
  <c r="I113" i="26"/>
  <c r="I113" i="24"/>
  <c r="J112" i="24"/>
  <c r="J112" i="22"/>
  <c r="I113" i="22"/>
  <c r="J113" i="26" l="1"/>
  <c r="I114" i="26"/>
  <c r="J113" i="24"/>
  <c r="I114" i="24"/>
  <c r="I114" i="22"/>
  <c r="J113" i="22"/>
  <c r="I115" i="26" l="1"/>
  <c r="J114" i="26"/>
  <c r="I115" i="24"/>
  <c r="J114" i="24"/>
  <c r="I115" i="22"/>
  <c r="J114" i="22"/>
  <c r="I116" i="26" l="1"/>
  <c r="J115" i="26"/>
  <c r="J115" i="24"/>
  <c r="I116" i="24"/>
  <c r="J115" i="22"/>
  <c r="I116" i="22"/>
  <c r="J116" i="26" l="1"/>
  <c r="I117" i="26"/>
  <c r="J116" i="24"/>
  <c r="I117" i="24"/>
  <c r="J116" i="22"/>
  <c r="I117" i="22"/>
  <c r="J117" i="26" l="1"/>
  <c r="I118" i="26"/>
  <c r="J117" i="24"/>
  <c r="I118" i="24"/>
  <c r="I118" i="22"/>
  <c r="J117" i="22"/>
  <c r="I119" i="26" l="1"/>
  <c r="J118" i="26"/>
  <c r="J118" i="24"/>
  <c r="I119" i="24"/>
  <c r="I119" i="22"/>
  <c r="J118" i="22"/>
  <c r="I120" i="26" l="1"/>
  <c r="J119" i="26"/>
  <c r="I120" i="24"/>
  <c r="J119" i="24"/>
  <c r="J119" i="22"/>
  <c r="I120" i="22"/>
  <c r="J120" i="26" l="1"/>
  <c r="I121" i="26"/>
  <c r="J120" i="24"/>
  <c r="I121" i="24"/>
  <c r="J120" i="22"/>
  <c r="I121" i="22"/>
  <c r="J121" i="26" l="1"/>
  <c r="I122" i="26"/>
  <c r="J121" i="24"/>
  <c r="I122" i="24"/>
  <c r="I122" i="22"/>
  <c r="J121" i="22"/>
  <c r="I123" i="26" l="1"/>
  <c r="J122" i="26"/>
  <c r="J122" i="24"/>
  <c r="I123" i="24"/>
  <c r="I123" i="22"/>
  <c r="J122" i="22"/>
  <c r="I124" i="26" l="1"/>
  <c r="J123" i="26"/>
  <c r="I124" i="24"/>
  <c r="J123" i="24"/>
  <c r="J123" i="22"/>
  <c r="I124" i="22"/>
  <c r="J124" i="26" l="1"/>
  <c r="I125" i="26"/>
  <c r="J124" i="24"/>
  <c r="I125" i="24"/>
  <c r="J124" i="22"/>
  <c r="I125" i="22"/>
  <c r="J125" i="26" l="1"/>
  <c r="I126" i="26"/>
  <c r="J125" i="24"/>
  <c r="I126" i="24"/>
  <c r="I126" i="22"/>
  <c r="J125" i="22"/>
  <c r="I127" i="26" l="1"/>
  <c r="J126" i="26"/>
  <c r="J126" i="24"/>
  <c r="I127" i="24"/>
  <c r="I127" i="22"/>
  <c r="J126" i="22"/>
  <c r="I128" i="26" l="1"/>
  <c r="J127" i="26"/>
  <c r="I128" i="24"/>
  <c r="J127" i="24"/>
  <c r="J127" i="22"/>
  <c r="I128" i="22"/>
  <c r="J128" i="26" l="1"/>
  <c r="I129" i="26"/>
  <c r="J128" i="24"/>
  <c r="I129" i="24"/>
  <c r="J128" i="22"/>
  <c r="I129" i="22"/>
  <c r="J129" i="26" l="1"/>
  <c r="I130" i="26"/>
  <c r="J129" i="24"/>
  <c r="I130" i="24"/>
  <c r="I130" i="22"/>
  <c r="J129" i="22"/>
  <c r="I131" i="26" l="1"/>
  <c r="J130" i="26"/>
  <c r="J130" i="24"/>
  <c r="I131" i="24"/>
  <c r="I131" i="22"/>
  <c r="J130" i="22"/>
  <c r="I132" i="26" l="1"/>
  <c r="J131" i="26"/>
  <c r="I132" i="24"/>
  <c r="J131" i="24"/>
  <c r="J131" i="22"/>
  <c r="I132" i="22"/>
  <c r="J132" i="26" l="1"/>
  <c r="I133" i="26"/>
  <c r="J132" i="24"/>
  <c r="I133" i="24"/>
  <c r="J132" i="22"/>
  <c r="I133" i="22"/>
  <c r="J133" i="26" l="1"/>
  <c r="I134" i="26"/>
  <c r="J133" i="24"/>
  <c r="I134" i="24"/>
  <c r="I134" i="22"/>
  <c r="J133" i="22"/>
  <c r="I135" i="26" l="1"/>
  <c r="J134" i="26"/>
  <c r="J134" i="24"/>
  <c r="I135" i="24"/>
  <c r="I135" i="22"/>
  <c r="J134" i="22"/>
  <c r="I136" i="26" l="1"/>
  <c r="J135" i="26"/>
  <c r="I136" i="24"/>
  <c r="J135" i="24"/>
  <c r="J135" i="22"/>
  <c r="I136" i="22"/>
  <c r="J136" i="26" l="1"/>
  <c r="I137" i="26"/>
  <c r="J136" i="24"/>
  <c r="I137" i="24"/>
  <c r="J136" i="22"/>
  <c r="I137" i="22"/>
  <c r="J137" i="26" l="1"/>
  <c r="I138" i="26"/>
  <c r="J137" i="24"/>
  <c r="I138" i="24"/>
  <c r="I138" i="22"/>
  <c r="J137" i="22"/>
  <c r="I139" i="26" l="1"/>
  <c r="J138" i="26"/>
  <c r="J138" i="24"/>
  <c r="I139" i="24"/>
  <c r="I139" i="22"/>
  <c r="J138" i="22"/>
  <c r="I140" i="26" l="1"/>
  <c r="J139" i="26"/>
  <c r="I140" i="24"/>
  <c r="J139" i="24"/>
  <c r="J139" i="22"/>
  <c r="I140" i="22"/>
  <c r="J140" i="26" l="1"/>
  <c r="I141" i="26"/>
  <c r="J140" i="24"/>
  <c r="I141" i="24"/>
  <c r="J140" i="22"/>
  <c r="I141" i="22"/>
  <c r="J141" i="26" l="1"/>
  <c r="I142" i="26"/>
  <c r="J141" i="24"/>
  <c r="I142" i="24"/>
  <c r="I142" i="22"/>
  <c r="J141" i="22"/>
  <c r="I143" i="26" l="1"/>
  <c r="J142" i="26"/>
  <c r="J142" i="24"/>
  <c r="I143" i="24"/>
  <c r="I143" i="22"/>
  <c r="J142" i="22"/>
  <c r="I144" i="26" l="1"/>
  <c r="J143" i="26"/>
  <c r="I144" i="24"/>
  <c r="J143" i="24"/>
  <c r="J143" i="22"/>
  <c r="I144" i="22"/>
  <c r="J144" i="26" l="1"/>
  <c r="I145" i="26"/>
  <c r="J144" i="24"/>
  <c r="I145" i="24"/>
  <c r="J144" i="22"/>
  <c r="I145" i="22"/>
  <c r="J145" i="26" l="1"/>
  <c r="I146" i="26"/>
  <c r="J145" i="24"/>
  <c r="I146" i="24"/>
  <c r="I146" i="22"/>
  <c r="J145" i="22"/>
  <c r="I147" i="26" l="1"/>
  <c r="J146" i="26"/>
  <c r="J146" i="24"/>
  <c r="I147" i="24"/>
  <c r="I147" i="22"/>
  <c r="J146" i="22"/>
  <c r="I148" i="26" l="1"/>
  <c r="J147" i="26"/>
  <c r="I148" i="24"/>
  <c r="J147" i="24"/>
  <c r="J147" i="22"/>
  <c r="I148" i="22"/>
  <c r="J148" i="26" l="1"/>
  <c r="I149" i="26"/>
  <c r="J148" i="24"/>
  <c r="I149" i="24"/>
  <c r="I149" i="22"/>
  <c r="J148" i="22"/>
  <c r="I150" i="26" l="1"/>
  <c r="J149" i="26"/>
  <c r="I150" i="24"/>
  <c r="J149" i="24"/>
  <c r="I150" i="22"/>
  <c r="J149" i="22"/>
  <c r="J150" i="26" l="1"/>
  <c r="I151" i="26"/>
  <c r="I151" i="24"/>
  <c r="J150" i="24"/>
  <c r="J150" i="22"/>
  <c r="I151" i="22"/>
  <c r="J151" i="26" l="1"/>
  <c r="I152" i="26"/>
  <c r="J151" i="24"/>
  <c r="I152" i="24"/>
  <c r="I152" i="22"/>
  <c r="J151" i="22"/>
  <c r="I153" i="26" l="1"/>
  <c r="J152" i="26"/>
  <c r="I153" i="24"/>
  <c r="J152" i="24"/>
  <c r="J152" i="22"/>
  <c r="I153" i="22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55" i="14"/>
  <c r="F56" i="14"/>
  <c r="F57" i="14"/>
  <c r="F58" i="14"/>
  <c r="F59" i="14"/>
  <c r="F60" i="14"/>
  <c r="F61" i="14"/>
  <c r="F62" i="14"/>
  <c r="F63" i="14"/>
  <c r="F64" i="14"/>
  <c r="F65" i="14"/>
  <c r="F66" i="14"/>
  <c r="F67" i="14"/>
  <c r="F68" i="14"/>
  <c r="F69" i="14"/>
  <c r="F70" i="14"/>
  <c r="F71" i="14"/>
  <c r="F72" i="14"/>
  <c r="F73" i="14"/>
  <c r="F74" i="14"/>
  <c r="F75" i="14"/>
  <c r="F76" i="14"/>
  <c r="F77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0" i="14"/>
  <c r="F91" i="14"/>
  <c r="F92" i="14"/>
  <c r="F93" i="14"/>
  <c r="F94" i="14"/>
  <c r="F95" i="14"/>
  <c r="F96" i="14"/>
  <c r="F97" i="14"/>
  <c r="F98" i="14"/>
  <c r="F99" i="14"/>
  <c r="F100" i="14"/>
  <c r="F101" i="14"/>
  <c r="F102" i="14"/>
  <c r="F103" i="14"/>
  <c r="F104" i="14"/>
  <c r="F105" i="14"/>
  <c r="F106" i="14"/>
  <c r="F107" i="14"/>
  <c r="F108" i="14"/>
  <c r="F109" i="14"/>
  <c r="F110" i="14"/>
  <c r="F111" i="14"/>
  <c r="F112" i="14"/>
  <c r="F113" i="14"/>
  <c r="F114" i="14"/>
  <c r="F115" i="14"/>
  <c r="F116" i="14"/>
  <c r="F117" i="14"/>
  <c r="F118" i="14"/>
  <c r="F119" i="14"/>
  <c r="F120" i="14"/>
  <c r="F121" i="14"/>
  <c r="F122" i="14"/>
  <c r="F123" i="14"/>
  <c r="F124" i="14"/>
  <c r="F125" i="14"/>
  <c r="F126" i="14"/>
  <c r="F127" i="14"/>
  <c r="F128" i="14"/>
  <c r="F129" i="14"/>
  <c r="F130" i="14"/>
  <c r="F131" i="14"/>
  <c r="F132" i="14"/>
  <c r="F133" i="14"/>
  <c r="F134" i="14"/>
  <c r="F135" i="14"/>
  <c r="F136" i="14"/>
  <c r="F137" i="14"/>
  <c r="F138" i="14"/>
  <c r="F139" i="14"/>
  <c r="F140" i="14"/>
  <c r="F141" i="14"/>
  <c r="F142" i="14"/>
  <c r="F143" i="14"/>
  <c r="F144" i="14"/>
  <c r="F145" i="14"/>
  <c r="F146" i="14"/>
  <c r="F147" i="14"/>
  <c r="F148" i="14"/>
  <c r="F149" i="14"/>
  <c r="F150" i="14"/>
  <c r="F151" i="14"/>
  <c r="F152" i="14"/>
  <c r="F153" i="14"/>
  <c r="F154" i="14"/>
  <c r="F155" i="14"/>
  <c r="F156" i="14"/>
  <c r="F157" i="14"/>
  <c r="F158" i="14"/>
  <c r="F159" i="14"/>
  <c r="F160" i="14"/>
  <c r="F161" i="14"/>
  <c r="F162" i="14"/>
  <c r="F163" i="14"/>
  <c r="F164" i="14"/>
  <c r="F165" i="14"/>
  <c r="F166" i="14"/>
  <c r="F167" i="14"/>
  <c r="F168" i="14"/>
  <c r="F169" i="14"/>
  <c r="F170" i="14"/>
  <c r="F171" i="14"/>
  <c r="F172" i="14"/>
  <c r="F173" i="14"/>
  <c r="F174" i="14"/>
  <c r="F175" i="14"/>
  <c r="F176" i="14"/>
  <c r="F177" i="14"/>
  <c r="F178" i="14"/>
  <c r="F179" i="14"/>
  <c r="F180" i="14"/>
  <c r="F181" i="14"/>
  <c r="F182" i="14"/>
  <c r="F183" i="14"/>
  <c r="F184" i="14"/>
  <c r="F185" i="14"/>
  <c r="F186" i="14"/>
  <c r="F187" i="14"/>
  <c r="F188" i="14"/>
  <c r="F189" i="14"/>
  <c r="F190" i="14"/>
  <c r="F191" i="14"/>
  <c r="F192" i="14"/>
  <c r="F193" i="14"/>
  <c r="F194" i="14"/>
  <c r="F195" i="14"/>
  <c r="F196" i="14"/>
  <c r="F197" i="14"/>
  <c r="F198" i="14"/>
  <c r="F199" i="14"/>
  <c r="F200" i="14"/>
  <c r="F201" i="14"/>
  <c r="F202" i="14"/>
  <c r="F203" i="14"/>
  <c r="F204" i="14"/>
  <c r="F205" i="14"/>
  <c r="F206" i="14"/>
  <c r="F207" i="14"/>
  <c r="F208" i="14"/>
  <c r="F209" i="14"/>
  <c r="F210" i="14"/>
  <c r="F211" i="14"/>
  <c r="F212" i="14"/>
  <c r="F213" i="14"/>
  <c r="F214" i="14"/>
  <c r="F215" i="14"/>
  <c r="F216" i="14"/>
  <c r="F217" i="14"/>
  <c r="F218" i="14"/>
  <c r="F219" i="14"/>
  <c r="F220" i="14"/>
  <c r="F221" i="14"/>
  <c r="F222" i="14"/>
  <c r="F223" i="14"/>
  <c r="F224" i="14"/>
  <c r="F225" i="14"/>
  <c r="F226" i="14"/>
  <c r="F227" i="14"/>
  <c r="F228" i="14"/>
  <c r="F229" i="14"/>
  <c r="F230" i="14"/>
  <c r="F231" i="14"/>
  <c r="F232" i="14"/>
  <c r="F233" i="14"/>
  <c r="F234" i="14"/>
  <c r="F235" i="14"/>
  <c r="F236" i="14"/>
  <c r="F237" i="14"/>
  <c r="F238" i="14"/>
  <c r="F239" i="14"/>
  <c r="F240" i="14"/>
  <c r="F241" i="14"/>
  <c r="F242" i="14"/>
  <c r="F243" i="14"/>
  <c r="F244" i="14"/>
  <c r="F245" i="14"/>
  <c r="F246" i="14"/>
  <c r="F247" i="14"/>
  <c r="F248" i="14"/>
  <c r="F249" i="14"/>
  <c r="F250" i="14"/>
  <c r="F251" i="14"/>
  <c r="F252" i="14"/>
  <c r="F253" i="14"/>
  <c r="F254" i="14"/>
  <c r="F255" i="14"/>
  <c r="F256" i="14"/>
  <c r="F257" i="14"/>
  <c r="F258" i="14"/>
  <c r="F259" i="14"/>
  <c r="F260" i="14"/>
  <c r="F261" i="14"/>
  <c r="F262" i="14"/>
  <c r="F263" i="14"/>
  <c r="F264" i="14"/>
  <c r="F265" i="14"/>
  <c r="F266" i="14"/>
  <c r="F267" i="14"/>
  <c r="F268" i="14"/>
  <c r="F269" i="14"/>
  <c r="F270" i="14"/>
  <c r="F271" i="14"/>
  <c r="F272" i="14"/>
  <c r="F273" i="14"/>
  <c r="F274" i="14"/>
  <c r="F275" i="14"/>
  <c r="F276" i="14"/>
  <c r="F277" i="14"/>
  <c r="F278" i="14"/>
  <c r="F279" i="14"/>
  <c r="F280" i="14"/>
  <c r="F281" i="14"/>
  <c r="F282" i="14"/>
  <c r="F283" i="14"/>
  <c r="F284" i="14"/>
  <c r="F285" i="14"/>
  <c r="F286" i="14"/>
  <c r="F287" i="14"/>
  <c r="F288" i="14"/>
  <c r="F289" i="14"/>
  <c r="F290" i="14"/>
  <c r="F291" i="14"/>
  <c r="F292" i="14"/>
  <c r="F293" i="14"/>
  <c r="F294" i="14"/>
  <c r="F295" i="14"/>
  <c r="F296" i="14"/>
  <c r="F297" i="14"/>
  <c r="F298" i="14"/>
  <c r="F299" i="14"/>
  <c r="F300" i="14"/>
  <c r="F301" i="14"/>
  <c r="F302" i="14"/>
  <c r="F303" i="14"/>
  <c r="F304" i="14"/>
  <c r="F305" i="14"/>
  <c r="F306" i="14"/>
  <c r="F307" i="14"/>
  <c r="F308" i="14"/>
  <c r="F309" i="14"/>
  <c r="F310" i="14"/>
  <c r="F311" i="14"/>
  <c r="F312" i="14"/>
  <c r="F313" i="14"/>
  <c r="F314" i="14"/>
  <c r="F315" i="14"/>
  <c r="F316" i="14"/>
  <c r="F317" i="14"/>
  <c r="F318" i="14"/>
  <c r="F319" i="14"/>
  <c r="F320" i="14"/>
  <c r="F321" i="14"/>
  <c r="F322" i="14"/>
  <c r="F323" i="14"/>
  <c r="F324" i="14"/>
  <c r="F325" i="14"/>
  <c r="F326" i="14"/>
  <c r="F327" i="14"/>
  <c r="F328" i="14"/>
  <c r="F329" i="14"/>
  <c r="F330" i="14"/>
  <c r="F331" i="14"/>
  <c r="F332" i="14"/>
  <c r="F333" i="14"/>
  <c r="F334" i="14"/>
  <c r="F335" i="14"/>
  <c r="F336" i="14"/>
  <c r="F337" i="14"/>
  <c r="F338" i="14"/>
  <c r="F339" i="14"/>
  <c r="F340" i="14"/>
  <c r="F341" i="14"/>
  <c r="F342" i="14"/>
  <c r="F343" i="14"/>
  <c r="F344" i="14"/>
  <c r="F345" i="14"/>
  <c r="F346" i="14"/>
  <c r="F347" i="14"/>
  <c r="F348" i="14"/>
  <c r="F349" i="14"/>
  <c r="F350" i="14"/>
  <c r="F351" i="14"/>
  <c r="F352" i="14"/>
  <c r="F353" i="14"/>
  <c r="F354" i="14"/>
  <c r="F355" i="14"/>
  <c r="F356" i="14"/>
  <c r="F357" i="14"/>
  <c r="F358" i="14"/>
  <c r="F359" i="14"/>
  <c r="F360" i="14"/>
  <c r="F361" i="14"/>
  <c r="F362" i="14"/>
  <c r="F363" i="14"/>
  <c r="F364" i="14"/>
  <c r="F365" i="14"/>
  <c r="F366" i="14"/>
  <c r="F367" i="14"/>
  <c r="F368" i="14"/>
  <c r="F369" i="14"/>
  <c r="F370" i="14"/>
  <c r="F371" i="14"/>
  <c r="F372" i="14"/>
  <c r="F373" i="14"/>
  <c r="F374" i="14"/>
  <c r="F375" i="14"/>
  <c r="F376" i="14"/>
  <c r="F377" i="14"/>
  <c r="F378" i="14"/>
  <c r="F379" i="14"/>
  <c r="F380" i="14"/>
  <c r="F381" i="14"/>
  <c r="F382" i="14"/>
  <c r="F383" i="14"/>
  <c r="F384" i="14"/>
  <c r="F385" i="14"/>
  <c r="F386" i="14"/>
  <c r="F387" i="14"/>
  <c r="F388" i="14"/>
  <c r="F389" i="14"/>
  <c r="F390" i="14"/>
  <c r="F391" i="14"/>
  <c r="F392" i="14"/>
  <c r="F393" i="14"/>
  <c r="F394" i="14"/>
  <c r="F395" i="14"/>
  <c r="F396" i="14"/>
  <c r="F397" i="14"/>
  <c r="F398" i="14"/>
  <c r="F399" i="14"/>
  <c r="F400" i="14"/>
  <c r="F401" i="14"/>
  <c r="F402" i="14"/>
  <c r="F403" i="14"/>
  <c r="F404" i="14"/>
  <c r="F405" i="14"/>
  <c r="F406" i="14"/>
  <c r="F407" i="14"/>
  <c r="F408" i="14"/>
  <c r="F409" i="14"/>
  <c r="F410" i="14"/>
  <c r="F411" i="14"/>
  <c r="F412" i="14"/>
  <c r="F413" i="14"/>
  <c r="F414" i="14"/>
  <c r="F415" i="14"/>
  <c r="F416" i="14"/>
  <c r="F417" i="14"/>
  <c r="F418" i="14"/>
  <c r="F419" i="14"/>
  <c r="F420" i="14"/>
  <c r="F421" i="14"/>
  <c r="F422" i="14"/>
  <c r="F423" i="14"/>
  <c r="F424" i="14"/>
  <c r="F425" i="14"/>
  <c r="F426" i="14"/>
  <c r="F427" i="14"/>
  <c r="F428" i="14"/>
  <c r="F429" i="14"/>
  <c r="F430" i="14"/>
  <c r="F431" i="14"/>
  <c r="F432" i="14"/>
  <c r="F433" i="14"/>
  <c r="F434" i="14"/>
  <c r="F435" i="14"/>
  <c r="F436" i="14"/>
  <c r="F437" i="14"/>
  <c r="F438" i="14"/>
  <c r="F439" i="14"/>
  <c r="F440" i="14"/>
  <c r="F441" i="14"/>
  <c r="F442" i="14"/>
  <c r="F443" i="14"/>
  <c r="F444" i="14"/>
  <c r="F445" i="14"/>
  <c r="F446" i="14"/>
  <c r="F447" i="14"/>
  <c r="F448" i="14"/>
  <c r="F449" i="14"/>
  <c r="F450" i="14"/>
  <c r="F451" i="14"/>
  <c r="F452" i="14"/>
  <c r="F453" i="14"/>
  <c r="F454" i="14"/>
  <c r="F455" i="14"/>
  <c r="F456" i="14"/>
  <c r="F457" i="14"/>
  <c r="F458" i="14"/>
  <c r="F459" i="14"/>
  <c r="F460" i="14"/>
  <c r="F461" i="14"/>
  <c r="F462" i="14"/>
  <c r="F463" i="14"/>
  <c r="F464" i="14"/>
  <c r="F465" i="14"/>
  <c r="F466" i="14"/>
  <c r="F467" i="14"/>
  <c r="F468" i="14"/>
  <c r="F469" i="14"/>
  <c r="F470" i="14"/>
  <c r="F471" i="14"/>
  <c r="F472" i="14"/>
  <c r="F473" i="14"/>
  <c r="F474" i="14"/>
  <c r="F475" i="14"/>
  <c r="F476" i="14"/>
  <c r="F477" i="14"/>
  <c r="F478" i="14"/>
  <c r="F479" i="14"/>
  <c r="F480" i="14"/>
  <c r="F481" i="14"/>
  <c r="F482" i="14"/>
  <c r="F483" i="14"/>
  <c r="F484" i="14"/>
  <c r="F485" i="14"/>
  <c r="F486" i="14"/>
  <c r="F487" i="14"/>
  <c r="F488" i="14"/>
  <c r="F489" i="14"/>
  <c r="F490" i="14"/>
  <c r="F491" i="14"/>
  <c r="F492" i="14"/>
  <c r="F493" i="14"/>
  <c r="F494" i="14"/>
  <c r="F495" i="14"/>
  <c r="F496" i="14"/>
  <c r="F497" i="14"/>
  <c r="F498" i="14"/>
  <c r="F499" i="14"/>
  <c r="F500" i="14"/>
  <c r="F501" i="14"/>
  <c r="F502" i="14"/>
  <c r="F503" i="14"/>
  <c r="F504" i="14"/>
  <c r="F505" i="14"/>
  <c r="F506" i="14"/>
  <c r="F507" i="14"/>
  <c r="F508" i="14"/>
  <c r="F509" i="14"/>
  <c r="F510" i="14"/>
  <c r="F511" i="14"/>
  <c r="F512" i="14"/>
  <c r="F513" i="14"/>
  <c r="F514" i="14"/>
  <c r="F515" i="14"/>
  <c r="F516" i="14"/>
  <c r="F517" i="14"/>
  <c r="F518" i="14"/>
  <c r="F519" i="14"/>
  <c r="F520" i="14"/>
  <c r="F521" i="14"/>
  <c r="F522" i="14"/>
  <c r="F523" i="14"/>
  <c r="F524" i="14"/>
  <c r="F525" i="14"/>
  <c r="F526" i="14"/>
  <c r="F527" i="14"/>
  <c r="F528" i="14"/>
  <c r="F529" i="14"/>
  <c r="F530" i="14"/>
  <c r="F531" i="14"/>
  <c r="F532" i="14"/>
  <c r="F533" i="14"/>
  <c r="F534" i="14"/>
  <c r="F535" i="14"/>
  <c r="F536" i="14"/>
  <c r="F537" i="14"/>
  <c r="F538" i="14"/>
  <c r="F539" i="14"/>
  <c r="F540" i="14"/>
  <c r="F541" i="14"/>
  <c r="F542" i="14"/>
  <c r="F543" i="14"/>
  <c r="F544" i="14"/>
  <c r="F545" i="14"/>
  <c r="F546" i="14"/>
  <c r="F547" i="14"/>
  <c r="F548" i="14"/>
  <c r="F549" i="14"/>
  <c r="F550" i="14"/>
  <c r="F551" i="14"/>
  <c r="F552" i="14"/>
  <c r="F553" i="14"/>
  <c r="F554" i="14"/>
  <c r="F555" i="14"/>
  <c r="F556" i="14"/>
  <c r="F557" i="14"/>
  <c r="F558" i="14"/>
  <c r="F559" i="14"/>
  <c r="F560" i="14"/>
  <c r="F561" i="14"/>
  <c r="F562" i="14"/>
  <c r="F563" i="14"/>
  <c r="F564" i="14"/>
  <c r="F565" i="14"/>
  <c r="F566" i="14"/>
  <c r="F567" i="14"/>
  <c r="F568" i="14"/>
  <c r="F569" i="14"/>
  <c r="F570" i="14"/>
  <c r="F571" i="14"/>
  <c r="F572" i="14"/>
  <c r="F573" i="14"/>
  <c r="F574" i="14"/>
  <c r="F575" i="14"/>
  <c r="F576" i="14"/>
  <c r="F577" i="14"/>
  <c r="F578" i="14"/>
  <c r="F579" i="14"/>
  <c r="F580" i="14"/>
  <c r="F581" i="14"/>
  <c r="F582" i="14"/>
  <c r="F583" i="14"/>
  <c r="F584" i="14"/>
  <c r="F585" i="14"/>
  <c r="F586" i="14"/>
  <c r="F587" i="14"/>
  <c r="F588" i="14"/>
  <c r="F589" i="14"/>
  <c r="F590" i="14"/>
  <c r="F591" i="14"/>
  <c r="F592" i="14"/>
  <c r="F593" i="14"/>
  <c r="F594" i="14"/>
  <c r="F595" i="14"/>
  <c r="F596" i="14"/>
  <c r="F597" i="14"/>
  <c r="F598" i="14"/>
  <c r="F599" i="14"/>
  <c r="F600" i="14"/>
  <c r="F601" i="14"/>
  <c r="F602" i="14"/>
  <c r="F603" i="14"/>
  <c r="F604" i="14"/>
  <c r="F605" i="14"/>
  <c r="F606" i="14"/>
  <c r="F607" i="14"/>
  <c r="F608" i="14"/>
  <c r="F609" i="14"/>
  <c r="F610" i="14"/>
  <c r="F611" i="14"/>
  <c r="F612" i="14"/>
  <c r="F613" i="14"/>
  <c r="F614" i="14"/>
  <c r="F615" i="14"/>
  <c r="F616" i="14"/>
  <c r="F617" i="14"/>
  <c r="F618" i="14"/>
  <c r="F619" i="14"/>
  <c r="F620" i="14"/>
  <c r="F621" i="14"/>
  <c r="F622" i="14"/>
  <c r="F623" i="14"/>
  <c r="F624" i="14"/>
  <c r="F625" i="14"/>
  <c r="F626" i="14"/>
  <c r="F627" i="14"/>
  <c r="F628" i="14"/>
  <c r="F629" i="14"/>
  <c r="F630" i="14"/>
  <c r="F631" i="14"/>
  <c r="F632" i="14"/>
  <c r="F633" i="14"/>
  <c r="F634" i="14"/>
  <c r="F635" i="14"/>
  <c r="F636" i="14"/>
  <c r="F637" i="14"/>
  <c r="F638" i="14"/>
  <c r="F639" i="14"/>
  <c r="F640" i="14"/>
  <c r="F641" i="14"/>
  <c r="F642" i="14"/>
  <c r="F643" i="14"/>
  <c r="F644" i="14"/>
  <c r="F645" i="14"/>
  <c r="F646" i="14"/>
  <c r="F647" i="14"/>
  <c r="F648" i="14"/>
  <c r="F649" i="14"/>
  <c r="F650" i="14"/>
  <c r="F651" i="14"/>
  <c r="F652" i="14"/>
  <c r="F653" i="14"/>
  <c r="F654" i="14"/>
  <c r="F655" i="14"/>
  <c r="F656" i="14"/>
  <c r="F657" i="14"/>
  <c r="F658" i="14"/>
  <c r="F659" i="14"/>
  <c r="F660" i="14"/>
  <c r="F661" i="14"/>
  <c r="F662" i="14"/>
  <c r="F663" i="14"/>
  <c r="F664" i="14"/>
  <c r="F665" i="14"/>
  <c r="F666" i="14"/>
  <c r="F667" i="14"/>
  <c r="F668" i="14"/>
  <c r="F669" i="14"/>
  <c r="F670" i="14"/>
  <c r="F671" i="14"/>
  <c r="F672" i="14"/>
  <c r="F673" i="14"/>
  <c r="F674" i="14"/>
  <c r="F675" i="14"/>
  <c r="F676" i="14"/>
  <c r="F677" i="14"/>
  <c r="F678" i="14"/>
  <c r="F679" i="14"/>
  <c r="F680" i="14"/>
  <c r="F681" i="14"/>
  <c r="F682" i="14"/>
  <c r="F683" i="14"/>
  <c r="F684" i="14"/>
  <c r="F685" i="14"/>
  <c r="F686" i="14"/>
  <c r="F687" i="14"/>
  <c r="F688" i="14"/>
  <c r="F689" i="14"/>
  <c r="F690" i="14"/>
  <c r="F691" i="14"/>
  <c r="F692" i="14"/>
  <c r="F693" i="14"/>
  <c r="F694" i="14"/>
  <c r="F695" i="14"/>
  <c r="F696" i="14"/>
  <c r="F697" i="14"/>
  <c r="F698" i="14"/>
  <c r="F699" i="14"/>
  <c r="F700" i="14"/>
  <c r="F701" i="14"/>
  <c r="F702" i="14"/>
  <c r="F703" i="14"/>
  <c r="F704" i="14"/>
  <c r="F705" i="14"/>
  <c r="F706" i="14"/>
  <c r="F707" i="14"/>
  <c r="F708" i="14"/>
  <c r="F709" i="14"/>
  <c r="F710" i="14"/>
  <c r="F711" i="14"/>
  <c r="F712" i="14"/>
  <c r="F713" i="14"/>
  <c r="F714" i="14"/>
  <c r="F715" i="14"/>
  <c r="F716" i="14"/>
  <c r="F717" i="14"/>
  <c r="F718" i="14"/>
  <c r="F719" i="14"/>
  <c r="F720" i="14"/>
  <c r="F721" i="14"/>
  <c r="F722" i="14"/>
  <c r="F723" i="14"/>
  <c r="F724" i="14"/>
  <c r="F725" i="14"/>
  <c r="F726" i="14"/>
  <c r="F727" i="14"/>
  <c r="F728" i="14"/>
  <c r="F729" i="14"/>
  <c r="F730" i="14"/>
  <c r="F731" i="14"/>
  <c r="F732" i="14"/>
  <c r="F733" i="14"/>
  <c r="F734" i="14"/>
  <c r="F735" i="14"/>
  <c r="F736" i="14"/>
  <c r="F737" i="14"/>
  <c r="F738" i="14"/>
  <c r="F739" i="14"/>
  <c r="F740" i="14"/>
  <c r="F41" i="14"/>
  <c r="J153" i="26" l="1"/>
  <c r="I154" i="26"/>
  <c r="J153" i="24"/>
  <c r="I154" i="24"/>
  <c r="J153" i="22"/>
  <c r="I154" i="22"/>
  <c r="I155" i="26" l="1"/>
  <c r="J154" i="26"/>
  <c r="J154" i="24"/>
  <c r="I155" i="24"/>
  <c r="I155" i="22"/>
  <c r="J154" i="22"/>
  <c r="I156" i="26" l="1"/>
  <c r="J155" i="26"/>
  <c r="I156" i="24"/>
  <c r="J155" i="24"/>
  <c r="J155" i="22"/>
  <c r="I156" i="22"/>
  <c r="J156" i="26" l="1"/>
  <c r="I157" i="26"/>
  <c r="J156" i="24"/>
  <c r="I157" i="24"/>
  <c r="I157" i="22"/>
  <c r="J156" i="22"/>
  <c r="I158" i="26" l="1"/>
  <c r="J157" i="26"/>
  <c r="I158" i="24"/>
  <c r="J157" i="24"/>
  <c r="I158" i="22"/>
  <c r="J157" i="22"/>
  <c r="J158" i="26" l="1"/>
  <c r="I159" i="26"/>
  <c r="I159" i="24"/>
  <c r="J158" i="24"/>
  <c r="J158" i="22"/>
  <c r="I159" i="22"/>
  <c r="J159" i="26" l="1"/>
  <c r="I160" i="26"/>
  <c r="J159" i="24"/>
  <c r="I160" i="24"/>
  <c r="I160" i="22"/>
  <c r="J159" i="22"/>
  <c r="I161" i="26" l="1"/>
  <c r="J160" i="26"/>
  <c r="I161" i="24"/>
  <c r="J160" i="24"/>
  <c r="J160" i="22"/>
  <c r="I161" i="22"/>
  <c r="J161" i="26" l="1"/>
  <c r="I162" i="26"/>
  <c r="J161" i="24"/>
  <c r="I162" i="24"/>
  <c r="J161" i="22"/>
  <c r="I162" i="22"/>
  <c r="I163" i="26" l="1"/>
  <c r="J162" i="26"/>
  <c r="J162" i="24"/>
  <c r="I163" i="24"/>
  <c r="I163" i="22"/>
  <c r="J162" i="22"/>
  <c r="I164" i="26" l="1"/>
  <c r="J163" i="26"/>
  <c r="I164" i="24"/>
  <c r="J163" i="24"/>
  <c r="J163" i="22"/>
  <c r="I164" i="22"/>
  <c r="J164" i="26" l="1"/>
  <c r="I165" i="26"/>
  <c r="J164" i="24"/>
  <c r="I165" i="24"/>
  <c r="I165" i="22"/>
  <c r="J164" i="22"/>
  <c r="I166" i="26" l="1"/>
  <c r="J165" i="26"/>
  <c r="I166" i="24"/>
  <c r="J165" i="24"/>
  <c r="I166" i="22"/>
  <c r="J165" i="22"/>
  <c r="J166" i="26" l="1"/>
  <c r="I167" i="26"/>
  <c r="I167" i="24"/>
  <c r="J166" i="24"/>
  <c r="J166" i="22"/>
  <c r="I167" i="22"/>
  <c r="J167" i="26" l="1"/>
  <c r="I168" i="26"/>
  <c r="J167" i="24"/>
  <c r="I168" i="24"/>
  <c r="I168" i="22"/>
  <c r="J167" i="22"/>
  <c r="I169" i="26" l="1"/>
  <c r="J168" i="26"/>
  <c r="I169" i="24"/>
  <c r="J168" i="24"/>
  <c r="J168" i="22"/>
  <c r="I169" i="22"/>
  <c r="J169" i="26" l="1"/>
  <c r="I170" i="26"/>
  <c r="J169" i="24"/>
  <c r="I170" i="24"/>
  <c r="J169" i="22"/>
  <c r="I170" i="22"/>
  <c r="I171" i="26" l="1"/>
  <c r="J170" i="26"/>
  <c r="J170" i="24"/>
  <c r="I171" i="24"/>
  <c r="I171" i="22"/>
  <c r="J170" i="22"/>
  <c r="I172" i="26" l="1"/>
  <c r="J171" i="26"/>
  <c r="I172" i="24"/>
  <c r="J171" i="24"/>
  <c r="J171" i="22"/>
  <c r="I172" i="22"/>
  <c r="J172" i="26" l="1"/>
  <c r="I173" i="26"/>
  <c r="J172" i="24"/>
  <c r="I173" i="24"/>
  <c r="I173" i="22"/>
  <c r="J172" i="22"/>
  <c r="I174" i="26" l="1"/>
  <c r="J173" i="26"/>
  <c r="I174" i="24"/>
  <c r="J173" i="24"/>
  <c r="I174" i="22"/>
  <c r="J173" i="22"/>
  <c r="J174" i="26" l="1"/>
  <c r="I175" i="26"/>
  <c r="I175" i="24"/>
  <c r="J174" i="24"/>
  <c r="J174" i="22"/>
  <c r="I175" i="22"/>
  <c r="J175" i="26" l="1"/>
  <c r="I176" i="26"/>
  <c r="J175" i="24"/>
  <c r="I176" i="24"/>
  <c r="I176" i="22"/>
  <c r="J175" i="22"/>
  <c r="I177" i="26" l="1"/>
  <c r="J176" i="26"/>
  <c r="I177" i="24"/>
  <c r="J176" i="24"/>
  <c r="J176" i="22"/>
  <c r="I177" i="22"/>
  <c r="J177" i="26" l="1"/>
  <c r="I178" i="26"/>
  <c r="J177" i="24"/>
  <c r="I178" i="24"/>
  <c r="J177" i="22"/>
  <c r="I178" i="22"/>
  <c r="I179" i="26" l="1"/>
  <c r="J178" i="26"/>
  <c r="J178" i="24"/>
  <c r="I179" i="24"/>
  <c r="I179" i="22"/>
  <c r="J178" i="22"/>
  <c r="I180" i="26" l="1"/>
  <c r="J179" i="26"/>
  <c r="I180" i="24"/>
  <c r="J179" i="24"/>
  <c r="J179" i="22"/>
  <c r="I180" i="22"/>
  <c r="J180" i="26" l="1"/>
  <c r="I181" i="26"/>
  <c r="J180" i="24"/>
  <c r="I181" i="24"/>
  <c r="I181" i="22"/>
  <c r="J180" i="22"/>
  <c r="I182" i="26" l="1"/>
  <c r="J181" i="26"/>
  <c r="I182" i="24"/>
  <c r="J181" i="24"/>
  <c r="I182" i="22"/>
  <c r="J181" i="22"/>
  <c r="J182" i="26" l="1"/>
  <c r="I183" i="26"/>
  <c r="I183" i="24"/>
  <c r="J182" i="24"/>
  <c r="J182" i="22"/>
  <c r="I183" i="22"/>
  <c r="J183" i="26" l="1"/>
  <c r="I184" i="26"/>
  <c r="J183" i="24"/>
  <c r="I184" i="24"/>
  <c r="I184" i="22"/>
  <c r="J183" i="22"/>
  <c r="I185" i="26" l="1"/>
  <c r="J184" i="26"/>
  <c r="I185" i="24"/>
  <c r="J184" i="24"/>
  <c r="J184" i="22"/>
  <c r="I185" i="22"/>
  <c r="J185" i="26" l="1"/>
  <c r="I186" i="26"/>
  <c r="J185" i="24"/>
  <c r="I186" i="24"/>
  <c r="I186" i="22"/>
  <c r="J185" i="22"/>
  <c r="I187" i="26" l="1"/>
  <c r="J186" i="26"/>
  <c r="J186" i="24"/>
  <c r="I187" i="24"/>
  <c r="J186" i="22"/>
  <c r="I187" i="22"/>
  <c r="I188" i="26" l="1"/>
  <c r="J187" i="26"/>
  <c r="I188" i="24"/>
  <c r="J187" i="24"/>
  <c r="I188" i="22"/>
  <c r="J187" i="22"/>
  <c r="J188" i="26" l="1"/>
  <c r="I189" i="26"/>
  <c r="J188" i="24"/>
  <c r="I189" i="24"/>
  <c r="I189" i="22"/>
  <c r="J188" i="22"/>
  <c r="I190" i="26" l="1"/>
  <c r="J189" i="26"/>
  <c r="I190" i="24"/>
  <c r="J189" i="24"/>
  <c r="I190" i="22"/>
  <c r="J189" i="22"/>
  <c r="J190" i="26" l="1"/>
  <c r="I191" i="26"/>
  <c r="I191" i="24"/>
  <c r="J190" i="24"/>
  <c r="I191" i="22"/>
  <c r="J190" i="22"/>
  <c r="J191" i="26" l="1"/>
  <c r="I192" i="26"/>
  <c r="J191" i="24"/>
  <c r="I192" i="24"/>
  <c r="J191" i="22"/>
  <c r="I192" i="22"/>
  <c r="I193" i="26" l="1"/>
  <c r="J192" i="26"/>
  <c r="I193" i="24"/>
  <c r="J192" i="24"/>
  <c r="J192" i="22"/>
  <c r="I193" i="22"/>
  <c r="J193" i="26" l="1"/>
  <c r="I194" i="26"/>
  <c r="J193" i="24"/>
  <c r="I194" i="24"/>
  <c r="J193" i="22"/>
  <c r="I194" i="22"/>
  <c r="I195" i="26" l="1"/>
  <c r="J194" i="26"/>
  <c r="J194" i="24"/>
  <c r="I195" i="24"/>
  <c r="J194" i="22"/>
  <c r="I195" i="22"/>
  <c r="I196" i="26" l="1"/>
  <c r="J195" i="26"/>
  <c r="I196" i="24"/>
  <c r="J195" i="24"/>
  <c r="I196" i="22"/>
  <c r="J195" i="22"/>
  <c r="J196" i="26" l="1"/>
  <c r="I197" i="26"/>
  <c r="J196" i="24"/>
  <c r="I197" i="24"/>
  <c r="I197" i="22"/>
  <c r="J196" i="22"/>
  <c r="I198" i="26" l="1"/>
  <c r="J197" i="26"/>
  <c r="I198" i="24"/>
  <c r="J197" i="24"/>
  <c r="J197" i="22"/>
  <c r="I198" i="22"/>
  <c r="J198" i="26" l="1"/>
  <c r="I199" i="26"/>
  <c r="I199" i="24"/>
  <c r="J198" i="24"/>
  <c r="I199" i="22"/>
  <c r="J198" i="22"/>
  <c r="J199" i="26" l="1"/>
  <c r="I200" i="26"/>
  <c r="J199" i="24"/>
  <c r="I200" i="24"/>
  <c r="J199" i="22"/>
  <c r="I200" i="22"/>
  <c r="I201" i="26" l="1"/>
  <c r="J200" i="26"/>
  <c r="I201" i="24"/>
  <c r="J200" i="24"/>
  <c r="J200" i="22"/>
  <c r="I201" i="22"/>
  <c r="J201" i="26" l="1"/>
  <c r="I202" i="26"/>
  <c r="J201" i="24"/>
  <c r="I202" i="24"/>
  <c r="I202" i="22"/>
  <c r="J201" i="22"/>
  <c r="I203" i="26" l="1"/>
  <c r="J202" i="26"/>
  <c r="J202" i="24"/>
  <c r="I203" i="24"/>
  <c r="J202" i="22"/>
  <c r="I203" i="22"/>
  <c r="I204" i="26" l="1"/>
  <c r="J203" i="26"/>
  <c r="I204" i="24"/>
  <c r="J203" i="24"/>
  <c r="I204" i="22"/>
  <c r="J203" i="22"/>
  <c r="J204" i="26" l="1"/>
  <c r="I205" i="26"/>
  <c r="J204" i="24"/>
  <c r="I205" i="24"/>
  <c r="I205" i="22"/>
  <c r="J204" i="22"/>
  <c r="I206" i="26" l="1"/>
  <c r="J205" i="26"/>
  <c r="I206" i="24"/>
  <c r="J205" i="24"/>
  <c r="I206" i="22"/>
  <c r="J205" i="22"/>
  <c r="J206" i="26" l="1"/>
  <c r="I207" i="26"/>
  <c r="I207" i="24"/>
  <c r="J206" i="24"/>
  <c r="I207" i="22"/>
  <c r="J206" i="22"/>
  <c r="J207" i="26" l="1"/>
  <c r="I208" i="26"/>
  <c r="J207" i="24"/>
  <c r="I208" i="24"/>
  <c r="J207" i="22"/>
  <c r="I208" i="22"/>
  <c r="I209" i="26" l="1"/>
  <c r="J208" i="26"/>
  <c r="I209" i="24"/>
  <c r="J208" i="24"/>
  <c r="J208" i="22"/>
  <c r="I209" i="22"/>
  <c r="J209" i="26" l="1"/>
  <c r="I210" i="26"/>
  <c r="J209" i="24"/>
  <c r="I210" i="24"/>
  <c r="I210" i="22"/>
  <c r="J209" i="22"/>
  <c r="I211" i="26" l="1"/>
  <c r="J210" i="26"/>
  <c r="J210" i="24"/>
  <c r="I211" i="24"/>
  <c r="J210" i="22"/>
  <c r="I211" i="22"/>
  <c r="I212" i="26" l="1"/>
  <c r="J211" i="26"/>
  <c r="I212" i="24"/>
  <c r="J211" i="24"/>
  <c r="I212" i="22"/>
  <c r="J211" i="22"/>
  <c r="J212" i="26" l="1"/>
  <c r="I213" i="26"/>
  <c r="J212" i="24"/>
  <c r="I213" i="24"/>
  <c r="I213" i="22"/>
  <c r="J212" i="22"/>
  <c r="I214" i="26" l="1"/>
  <c r="J213" i="26"/>
  <c r="I214" i="24"/>
  <c r="J213" i="24"/>
  <c r="J213" i="22"/>
  <c r="I214" i="22"/>
  <c r="J214" i="26" l="1"/>
  <c r="I215" i="26"/>
  <c r="I215" i="24"/>
  <c r="J214" i="24"/>
  <c r="I215" i="22"/>
  <c r="J214" i="22"/>
  <c r="J215" i="26" l="1"/>
  <c r="I216" i="26"/>
  <c r="J215" i="24"/>
  <c r="I216" i="24"/>
  <c r="J215" i="22"/>
  <c r="I216" i="22"/>
  <c r="J216" i="26" l="1"/>
  <c r="I217" i="26"/>
  <c r="I217" i="24"/>
  <c r="J216" i="24"/>
  <c r="J216" i="22"/>
  <c r="I217" i="22"/>
  <c r="I218" i="26" l="1"/>
  <c r="J217" i="26"/>
  <c r="J217" i="24"/>
  <c r="I218" i="24"/>
  <c r="I218" i="22"/>
  <c r="J217" i="22"/>
  <c r="J218" i="26" l="1"/>
  <c r="I219" i="26"/>
  <c r="J218" i="24"/>
  <c r="I219" i="24"/>
  <c r="J218" i="22"/>
  <c r="I219" i="22"/>
  <c r="I220" i="26" l="1"/>
  <c r="J219" i="26"/>
  <c r="I220" i="24"/>
  <c r="J219" i="24"/>
  <c r="I220" i="22"/>
  <c r="J219" i="22"/>
  <c r="I221" i="26" l="1"/>
  <c r="J220" i="26"/>
  <c r="J220" i="24"/>
  <c r="I221" i="24"/>
  <c r="I221" i="22"/>
  <c r="J220" i="22"/>
  <c r="J221" i="26" l="1"/>
  <c r="I222" i="26"/>
  <c r="I222" i="24"/>
  <c r="J221" i="24"/>
  <c r="I222" i="22"/>
  <c r="J221" i="22"/>
  <c r="I223" i="26" l="1"/>
  <c r="J222" i="26"/>
  <c r="I223" i="24"/>
  <c r="J222" i="24"/>
  <c r="I223" i="22"/>
  <c r="J222" i="22"/>
  <c r="J223" i="26" l="1"/>
  <c r="I224" i="26"/>
  <c r="J223" i="24"/>
  <c r="I224" i="24"/>
  <c r="J223" i="22"/>
  <c r="I224" i="22"/>
  <c r="I225" i="26" l="1"/>
  <c r="J224" i="26"/>
  <c r="I225" i="24"/>
  <c r="J224" i="24"/>
  <c r="J224" i="22"/>
  <c r="I225" i="22"/>
  <c r="J225" i="26" l="1"/>
  <c r="I226" i="26"/>
  <c r="J225" i="24"/>
  <c r="I226" i="24"/>
  <c r="I226" i="22"/>
  <c r="J225" i="22"/>
  <c r="I227" i="26" l="1"/>
  <c r="J226" i="26"/>
  <c r="J226" i="24"/>
  <c r="I227" i="24"/>
  <c r="J226" i="22"/>
  <c r="I227" i="22"/>
  <c r="I228" i="26" l="1"/>
  <c r="J227" i="26"/>
  <c r="I228" i="24"/>
  <c r="J227" i="24"/>
  <c r="I228" i="22"/>
  <c r="J227" i="22"/>
  <c r="I229" i="26" l="1"/>
  <c r="J228" i="26"/>
  <c r="J228" i="24"/>
  <c r="I229" i="24"/>
  <c r="I229" i="22"/>
  <c r="J228" i="22"/>
  <c r="J229" i="26" l="1"/>
  <c r="I230" i="26"/>
  <c r="I230" i="24"/>
  <c r="J229" i="24"/>
  <c r="J229" i="22"/>
  <c r="I230" i="22"/>
  <c r="J230" i="26" l="1"/>
  <c r="I231" i="26"/>
  <c r="I231" i="24"/>
  <c r="J230" i="24"/>
  <c r="I231" i="22"/>
  <c r="J230" i="22"/>
  <c r="J231" i="26" l="1"/>
  <c r="I232" i="26"/>
  <c r="J231" i="24"/>
  <c r="I232" i="24"/>
  <c r="J231" i="22"/>
  <c r="I232" i="22"/>
  <c r="I233" i="26" l="1"/>
  <c r="J232" i="26"/>
  <c r="I233" i="24"/>
  <c r="J232" i="24"/>
  <c r="J232" i="22"/>
  <c r="I233" i="22"/>
  <c r="I234" i="26" l="1"/>
  <c r="J233" i="26"/>
  <c r="J233" i="24"/>
  <c r="I234" i="24"/>
  <c r="I234" i="22"/>
  <c r="J233" i="22"/>
  <c r="I235" i="26" l="1"/>
  <c r="J234" i="26"/>
  <c r="J234" i="24"/>
  <c r="I235" i="24"/>
  <c r="J234" i="22"/>
  <c r="I235" i="22"/>
  <c r="I236" i="26" l="1"/>
  <c r="J235" i="26"/>
  <c r="I236" i="24"/>
  <c r="J235" i="24"/>
  <c r="I236" i="22"/>
  <c r="J235" i="22"/>
  <c r="J236" i="26" l="1"/>
  <c r="I237" i="26"/>
  <c r="J236" i="24"/>
  <c r="I237" i="24"/>
  <c r="I237" i="22"/>
  <c r="J236" i="22"/>
  <c r="J237" i="26" l="1"/>
  <c r="I238" i="26"/>
  <c r="I238" i="24"/>
  <c r="J237" i="24"/>
  <c r="I238" i="22"/>
  <c r="J237" i="22"/>
  <c r="J238" i="26" l="1"/>
  <c r="I239" i="26"/>
  <c r="I239" i="24"/>
  <c r="J238" i="24"/>
  <c r="I239" i="22"/>
  <c r="J238" i="22"/>
  <c r="J239" i="26" l="1"/>
  <c r="I240" i="26"/>
  <c r="J239" i="24"/>
  <c r="I240" i="24"/>
  <c r="J239" i="22"/>
  <c r="I240" i="22"/>
  <c r="I241" i="26" l="1"/>
  <c r="J240" i="26"/>
  <c r="I241" i="24"/>
  <c r="J240" i="24"/>
  <c r="J240" i="22"/>
  <c r="I241" i="22"/>
  <c r="I242" i="26" l="1"/>
  <c r="J241" i="26"/>
  <c r="J241" i="24"/>
  <c r="I242" i="24"/>
  <c r="J241" i="22"/>
  <c r="I242" i="22"/>
  <c r="I243" i="26" l="1"/>
  <c r="J242" i="26"/>
  <c r="J242" i="24"/>
  <c r="I243" i="24"/>
  <c r="J242" i="22"/>
  <c r="I243" i="22"/>
  <c r="I244" i="26" l="1"/>
  <c r="J243" i="26"/>
  <c r="I244" i="24"/>
  <c r="J243" i="24"/>
  <c r="I244" i="22"/>
  <c r="J243" i="22"/>
  <c r="J244" i="26" l="1"/>
  <c r="I245" i="26"/>
  <c r="J244" i="24"/>
  <c r="I245" i="24"/>
  <c r="I245" i="22"/>
  <c r="J244" i="22"/>
  <c r="J245" i="26" l="1"/>
  <c r="I246" i="26"/>
  <c r="I246" i="24"/>
  <c r="J245" i="24"/>
  <c r="J245" i="22"/>
  <c r="I246" i="22"/>
  <c r="J246" i="26" l="1"/>
  <c r="I247" i="26"/>
  <c r="I247" i="24"/>
  <c r="J246" i="24"/>
  <c r="I247" i="22"/>
  <c r="J246" i="22"/>
  <c r="J247" i="26" l="1"/>
  <c r="I248" i="26"/>
  <c r="J247" i="24"/>
  <c r="I248" i="24"/>
  <c r="J247" i="22"/>
  <c r="I248" i="22"/>
  <c r="I249" i="26" l="1"/>
  <c r="J248" i="26"/>
  <c r="I249" i="24"/>
  <c r="J248" i="24"/>
  <c r="J248" i="22"/>
  <c r="I249" i="22"/>
  <c r="I250" i="26" l="1"/>
  <c r="J249" i="26"/>
  <c r="J249" i="24"/>
  <c r="I250" i="24"/>
  <c r="I250" i="22"/>
  <c r="J249" i="22"/>
  <c r="J250" i="26" l="1"/>
  <c r="I251" i="26"/>
  <c r="J250" i="24"/>
  <c r="I251" i="24"/>
  <c r="J250" i="22"/>
  <c r="I251" i="22"/>
  <c r="I252" i="26" l="1"/>
  <c r="J251" i="26"/>
  <c r="I252" i="24"/>
  <c r="J251" i="24"/>
  <c r="I252" i="22"/>
  <c r="J251" i="22"/>
  <c r="J252" i="26" l="1"/>
  <c r="I253" i="26"/>
  <c r="J252" i="24"/>
  <c r="I253" i="24"/>
  <c r="I253" i="22"/>
  <c r="J252" i="22"/>
  <c r="J253" i="26" l="1"/>
  <c r="I254" i="26"/>
  <c r="I254" i="24"/>
  <c r="J253" i="24"/>
  <c r="I254" i="22"/>
  <c r="J253" i="22"/>
  <c r="I255" i="26" l="1"/>
  <c r="J254" i="26"/>
  <c r="I255" i="24"/>
  <c r="J254" i="24"/>
  <c r="I255" i="22"/>
  <c r="J254" i="22"/>
  <c r="J255" i="26" l="1"/>
  <c r="I256" i="26"/>
  <c r="J255" i="24"/>
  <c r="I256" i="24"/>
  <c r="J255" i="22"/>
  <c r="I256" i="22"/>
  <c r="I257" i="26" l="1"/>
  <c r="J256" i="26"/>
  <c r="I257" i="24"/>
  <c r="J256" i="24"/>
  <c r="J256" i="22"/>
  <c r="I257" i="22"/>
  <c r="I258" i="26" l="1"/>
  <c r="J257" i="26"/>
  <c r="J257" i="24"/>
  <c r="I258" i="24"/>
  <c r="J257" i="22"/>
  <c r="I258" i="22"/>
  <c r="J258" i="26" l="1"/>
  <c r="I259" i="26"/>
  <c r="J258" i="24"/>
  <c r="I259" i="24"/>
  <c r="J258" i="22"/>
  <c r="I259" i="22"/>
  <c r="I260" i="26" l="1"/>
  <c r="J259" i="26"/>
  <c r="I260" i="24"/>
  <c r="J259" i="24"/>
  <c r="I260" i="22"/>
  <c r="J259" i="22"/>
  <c r="J260" i="26" l="1"/>
  <c r="I261" i="26"/>
  <c r="I261" i="24"/>
  <c r="J260" i="24"/>
  <c r="I261" i="22"/>
  <c r="J260" i="22"/>
  <c r="J261" i="26" l="1"/>
  <c r="I262" i="26"/>
  <c r="J261" i="24"/>
  <c r="I262" i="24"/>
  <c r="J261" i="22"/>
  <c r="I262" i="22"/>
  <c r="I263" i="26" l="1"/>
  <c r="J262" i="26"/>
  <c r="I263" i="24"/>
  <c r="J262" i="24"/>
  <c r="I263" i="22"/>
  <c r="J262" i="22"/>
  <c r="J263" i="26" l="1"/>
  <c r="I264" i="26"/>
  <c r="J263" i="24"/>
  <c r="I264" i="24"/>
  <c r="J263" i="22"/>
  <c r="I264" i="22"/>
  <c r="I265" i="26" l="1"/>
  <c r="J264" i="26"/>
  <c r="I265" i="24"/>
  <c r="J264" i="24"/>
  <c r="J264" i="22"/>
  <c r="I265" i="22"/>
  <c r="I266" i="26" l="1"/>
  <c r="J265" i="26"/>
  <c r="I266" i="24"/>
  <c r="J265" i="24"/>
  <c r="I266" i="22"/>
  <c r="J265" i="22"/>
  <c r="J266" i="26" l="1"/>
  <c r="I267" i="26"/>
  <c r="J266" i="24"/>
  <c r="I267" i="24"/>
  <c r="J266" i="22"/>
  <c r="I267" i="22"/>
  <c r="I268" i="26" l="1"/>
  <c r="J267" i="26"/>
  <c r="I268" i="24"/>
  <c r="J267" i="24"/>
  <c r="I268" i="22"/>
  <c r="J267" i="22"/>
  <c r="J268" i="26" l="1"/>
  <c r="I269" i="26"/>
  <c r="J268" i="24"/>
  <c r="I269" i="24"/>
  <c r="I269" i="22"/>
  <c r="J268" i="22"/>
  <c r="J269" i="26" l="1"/>
  <c r="I270" i="26"/>
  <c r="J269" i="24"/>
  <c r="I270" i="24"/>
  <c r="I270" i="22"/>
  <c r="J269" i="22"/>
  <c r="I271" i="26" l="1"/>
  <c r="J270" i="26"/>
  <c r="I271" i="24"/>
  <c r="J270" i="24"/>
  <c r="I271" i="22"/>
  <c r="J270" i="22"/>
  <c r="J271" i="26" l="1"/>
  <c r="I272" i="26"/>
  <c r="J271" i="24"/>
  <c r="I272" i="24"/>
  <c r="J271" i="22"/>
  <c r="I272" i="22"/>
  <c r="I273" i="26" l="1"/>
  <c r="J272" i="26"/>
  <c r="I273" i="24"/>
  <c r="J272" i="24"/>
  <c r="J272" i="22"/>
  <c r="I273" i="22"/>
  <c r="I274" i="26" l="1"/>
  <c r="J273" i="26"/>
  <c r="I274" i="24"/>
  <c r="J273" i="24"/>
  <c r="J273" i="22"/>
  <c r="I274" i="22"/>
  <c r="J274" i="26" l="1"/>
  <c r="I275" i="26"/>
  <c r="J274" i="24"/>
  <c r="I275" i="24"/>
  <c r="J274" i="22"/>
  <c r="I275" i="22"/>
  <c r="I276" i="26" l="1"/>
  <c r="J275" i="26"/>
  <c r="I276" i="24"/>
  <c r="J275" i="24"/>
  <c r="I276" i="22"/>
  <c r="J275" i="22"/>
  <c r="J276" i="26" l="1"/>
  <c r="I277" i="26"/>
  <c r="J276" i="24"/>
  <c r="I277" i="24"/>
  <c r="I277" i="22"/>
  <c r="J276" i="22"/>
  <c r="J277" i="26" l="1"/>
  <c r="I278" i="26"/>
  <c r="J277" i="24"/>
  <c r="I278" i="24"/>
  <c r="J277" i="22"/>
  <c r="I278" i="22"/>
  <c r="I279" i="26" l="1"/>
  <c r="J278" i="26"/>
  <c r="I279" i="24"/>
  <c r="J278" i="24"/>
  <c r="I279" i="22"/>
  <c r="J278" i="22"/>
  <c r="J279" i="26" l="1"/>
  <c r="I280" i="26"/>
  <c r="J279" i="24"/>
  <c r="I280" i="24"/>
  <c r="J279" i="22"/>
  <c r="I280" i="22"/>
  <c r="I281" i="26" l="1"/>
  <c r="J280" i="26"/>
  <c r="I281" i="24"/>
  <c r="J280" i="24"/>
  <c r="J280" i="22"/>
  <c r="I281" i="22"/>
  <c r="I282" i="26" l="1"/>
  <c r="J281" i="26"/>
  <c r="I282" i="24"/>
  <c r="J281" i="24"/>
  <c r="J281" i="22"/>
  <c r="I282" i="22"/>
  <c r="J282" i="26" l="1"/>
  <c r="I283" i="26"/>
  <c r="J282" i="24"/>
  <c r="I283" i="24"/>
  <c r="J282" i="22"/>
  <c r="I283" i="22"/>
  <c r="I284" i="26" l="1"/>
  <c r="J283" i="26"/>
  <c r="I284" i="24"/>
  <c r="J283" i="24"/>
  <c r="J283" i="22"/>
  <c r="I284" i="22"/>
  <c r="J284" i="26" l="1"/>
  <c r="I285" i="26"/>
  <c r="J284" i="24"/>
  <c r="I285" i="24"/>
  <c r="I285" i="22"/>
  <c r="J284" i="22"/>
  <c r="J285" i="26" l="1"/>
  <c r="I286" i="26"/>
  <c r="J285" i="24"/>
  <c r="I286" i="24"/>
  <c r="J285" i="22"/>
  <c r="I286" i="22"/>
  <c r="I287" i="26" l="1"/>
  <c r="J286" i="26"/>
  <c r="I287" i="24"/>
  <c r="J286" i="24"/>
  <c r="I287" i="22"/>
  <c r="J286" i="22"/>
  <c r="J287" i="26" l="1"/>
  <c r="I288" i="26"/>
  <c r="J287" i="24"/>
  <c r="I288" i="24"/>
  <c r="I288" i="22"/>
  <c r="J287" i="22"/>
  <c r="I289" i="26" l="1"/>
  <c r="J288" i="26"/>
  <c r="I289" i="24"/>
  <c r="J288" i="24"/>
  <c r="J288" i="22"/>
  <c r="I289" i="22"/>
  <c r="I290" i="26" l="1"/>
  <c r="J289" i="26"/>
  <c r="I290" i="24"/>
  <c r="J289" i="24"/>
  <c r="I290" i="22"/>
  <c r="J289" i="22"/>
  <c r="J290" i="26" l="1"/>
  <c r="I291" i="26"/>
  <c r="J290" i="24"/>
  <c r="I291" i="24"/>
  <c r="J290" i="22"/>
  <c r="I291" i="22"/>
  <c r="I292" i="26" l="1"/>
  <c r="J291" i="26"/>
  <c r="I292" i="24"/>
  <c r="J291" i="24"/>
  <c r="J291" i="22"/>
  <c r="I292" i="22"/>
  <c r="J292" i="26" l="1"/>
  <c r="I293" i="26"/>
  <c r="J292" i="24"/>
  <c r="I293" i="24"/>
  <c r="I293" i="22"/>
  <c r="J292" i="22"/>
  <c r="J293" i="26" l="1"/>
  <c r="I294" i="26"/>
  <c r="J293" i="24"/>
  <c r="I294" i="24"/>
  <c r="I294" i="22"/>
  <c r="J293" i="22"/>
  <c r="I295" i="26" l="1"/>
  <c r="J294" i="26"/>
  <c r="I295" i="24"/>
  <c r="J294" i="24"/>
  <c r="I295" i="22"/>
  <c r="J294" i="22"/>
  <c r="G740" i="14"/>
  <c r="H740" i="14" s="1"/>
  <c r="G739" i="14"/>
  <c r="H739" i="14" s="1"/>
  <c r="G738" i="14"/>
  <c r="H738" i="14" s="1"/>
  <c r="G737" i="14"/>
  <c r="H737" i="14" s="1"/>
  <c r="G736" i="14"/>
  <c r="H736" i="14" s="1"/>
  <c r="G735" i="14"/>
  <c r="H735" i="14" s="1"/>
  <c r="G734" i="14"/>
  <c r="H734" i="14" s="1"/>
  <c r="G733" i="14"/>
  <c r="H733" i="14" s="1"/>
  <c r="G732" i="14"/>
  <c r="H732" i="14" s="1"/>
  <c r="G731" i="14"/>
  <c r="H731" i="14" s="1"/>
  <c r="G730" i="14"/>
  <c r="H730" i="14" s="1"/>
  <c r="G729" i="14"/>
  <c r="H729" i="14" s="1"/>
  <c r="G728" i="14"/>
  <c r="H728" i="14" s="1"/>
  <c r="G727" i="14"/>
  <c r="H727" i="14" s="1"/>
  <c r="H726" i="14"/>
  <c r="G726" i="14"/>
  <c r="G725" i="14"/>
  <c r="H725" i="14" s="1"/>
  <c r="G724" i="14"/>
  <c r="H724" i="14" s="1"/>
  <c r="G723" i="14"/>
  <c r="H723" i="14" s="1"/>
  <c r="G722" i="14"/>
  <c r="H722" i="14" s="1"/>
  <c r="G721" i="14"/>
  <c r="H721" i="14" s="1"/>
  <c r="G720" i="14"/>
  <c r="H720" i="14" s="1"/>
  <c r="G719" i="14"/>
  <c r="H719" i="14" s="1"/>
  <c r="H718" i="14"/>
  <c r="G718" i="14"/>
  <c r="G717" i="14"/>
  <c r="H717" i="14" s="1"/>
  <c r="G716" i="14"/>
  <c r="H716" i="14" s="1"/>
  <c r="G715" i="14"/>
  <c r="H715" i="14" s="1"/>
  <c r="G714" i="14"/>
  <c r="H714" i="14" s="1"/>
  <c r="G713" i="14"/>
  <c r="H713" i="14" s="1"/>
  <c r="G712" i="14"/>
  <c r="H712" i="14" s="1"/>
  <c r="G711" i="14"/>
  <c r="H711" i="14" s="1"/>
  <c r="H710" i="14"/>
  <c r="G710" i="14"/>
  <c r="G709" i="14"/>
  <c r="H709" i="14" s="1"/>
  <c r="G708" i="14"/>
  <c r="H708" i="14" s="1"/>
  <c r="G707" i="14"/>
  <c r="H707" i="14" s="1"/>
  <c r="G706" i="14"/>
  <c r="H706" i="14" s="1"/>
  <c r="G705" i="14"/>
  <c r="H705" i="14" s="1"/>
  <c r="G704" i="14"/>
  <c r="H704" i="14" s="1"/>
  <c r="G703" i="14"/>
  <c r="H703" i="14" s="1"/>
  <c r="G702" i="14"/>
  <c r="H702" i="14" s="1"/>
  <c r="G701" i="14"/>
  <c r="H701" i="14" s="1"/>
  <c r="G700" i="14"/>
  <c r="H700" i="14" s="1"/>
  <c r="H699" i="14"/>
  <c r="G699" i="14"/>
  <c r="G698" i="14"/>
  <c r="H698" i="14" s="1"/>
  <c r="G697" i="14"/>
  <c r="H697" i="14" s="1"/>
  <c r="G696" i="14"/>
  <c r="H696" i="14" s="1"/>
  <c r="G695" i="14"/>
  <c r="H695" i="14" s="1"/>
  <c r="G694" i="14"/>
  <c r="H694" i="14" s="1"/>
  <c r="G693" i="14"/>
  <c r="H693" i="14" s="1"/>
  <c r="G692" i="14"/>
  <c r="H692" i="14" s="1"/>
  <c r="H691" i="14"/>
  <c r="G691" i="14"/>
  <c r="G690" i="14"/>
  <c r="H690" i="14" s="1"/>
  <c r="G689" i="14"/>
  <c r="H689" i="14" s="1"/>
  <c r="G688" i="14"/>
  <c r="H688" i="14" s="1"/>
  <c r="G687" i="14"/>
  <c r="H687" i="14" s="1"/>
  <c r="H686" i="14"/>
  <c r="G686" i="14"/>
  <c r="G685" i="14"/>
  <c r="H685" i="14" s="1"/>
  <c r="G684" i="14"/>
  <c r="H684" i="14" s="1"/>
  <c r="G683" i="14"/>
  <c r="H683" i="14" s="1"/>
  <c r="G682" i="14"/>
  <c r="H682" i="14" s="1"/>
  <c r="G681" i="14"/>
  <c r="H681" i="14" s="1"/>
  <c r="G680" i="14"/>
  <c r="H680" i="14" s="1"/>
  <c r="G679" i="14"/>
  <c r="H679" i="14" s="1"/>
  <c r="G678" i="14"/>
  <c r="H678" i="14" s="1"/>
  <c r="G677" i="14"/>
  <c r="H677" i="14" s="1"/>
  <c r="G676" i="14"/>
  <c r="H676" i="14" s="1"/>
  <c r="G675" i="14"/>
  <c r="H675" i="14" s="1"/>
  <c r="G674" i="14"/>
  <c r="H674" i="14" s="1"/>
  <c r="G673" i="14"/>
  <c r="H673" i="14" s="1"/>
  <c r="G672" i="14"/>
  <c r="H672" i="14" s="1"/>
  <c r="G671" i="14"/>
  <c r="H671" i="14" s="1"/>
  <c r="G670" i="14"/>
  <c r="H670" i="14" s="1"/>
  <c r="G669" i="14"/>
  <c r="H669" i="14" s="1"/>
  <c r="G668" i="14"/>
  <c r="H668" i="14" s="1"/>
  <c r="G667" i="14"/>
  <c r="H667" i="14" s="1"/>
  <c r="G666" i="14"/>
  <c r="H666" i="14" s="1"/>
  <c r="G665" i="14"/>
  <c r="H665" i="14" s="1"/>
  <c r="G664" i="14"/>
  <c r="H664" i="14" s="1"/>
  <c r="G663" i="14"/>
  <c r="H663" i="14" s="1"/>
  <c r="G662" i="14"/>
  <c r="H662" i="14" s="1"/>
  <c r="G661" i="14"/>
  <c r="H661" i="14" s="1"/>
  <c r="G660" i="14"/>
  <c r="H660" i="14" s="1"/>
  <c r="G659" i="14"/>
  <c r="H659" i="14" s="1"/>
  <c r="G658" i="14"/>
  <c r="H658" i="14" s="1"/>
  <c r="G657" i="14"/>
  <c r="H657" i="14" s="1"/>
  <c r="G656" i="14"/>
  <c r="H656" i="14" s="1"/>
  <c r="G655" i="14"/>
  <c r="H655" i="14" s="1"/>
  <c r="G654" i="14"/>
  <c r="H654" i="14" s="1"/>
  <c r="G653" i="14"/>
  <c r="H653" i="14" s="1"/>
  <c r="G652" i="14"/>
  <c r="H652" i="14" s="1"/>
  <c r="G651" i="14"/>
  <c r="H651" i="14" s="1"/>
  <c r="G650" i="14"/>
  <c r="H650" i="14" s="1"/>
  <c r="G649" i="14"/>
  <c r="H649" i="14" s="1"/>
  <c r="G648" i="14"/>
  <c r="H648" i="14" s="1"/>
  <c r="G647" i="14"/>
  <c r="H647" i="14" s="1"/>
  <c r="G646" i="14"/>
  <c r="H646" i="14" s="1"/>
  <c r="G645" i="14"/>
  <c r="H645" i="14" s="1"/>
  <c r="G644" i="14"/>
  <c r="H644" i="14" s="1"/>
  <c r="G643" i="14"/>
  <c r="H643" i="14" s="1"/>
  <c r="G642" i="14"/>
  <c r="H642" i="14" s="1"/>
  <c r="G641" i="14"/>
  <c r="H641" i="14" s="1"/>
  <c r="G640" i="14"/>
  <c r="H640" i="14" s="1"/>
  <c r="G639" i="14"/>
  <c r="H639" i="14" s="1"/>
  <c r="G638" i="14"/>
  <c r="H638" i="14" s="1"/>
  <c r="G637" i="14"/>
  <c r="H637" i="14" s="1"/>
  <c r="G636" i="14"/>
  <c r="H636" i="14" s="1"/>
  <c r="G635" i="14"/>
  <c r="H635" i="14" s="1"/>
  <c r="G634" i="14"/>
  <c r="H634" i="14" s="1"/>
  <c r="G633" i="14"/>
  <c r="H633" i="14" s="1"/>
  <c r="G632" i="14"/>
  <c r="H632" i="14" s="1"/>
  <c r="G631" i="14"/>
  <c r="H631" i="14" s="1"/>
  <c r="G630" i="14"/>
  <c r="H630" i="14" s="1"/>
  <c r="G629" i="14"/>
  <c r="H629" i="14" s="1"/>
  <c r="G628" i="14"/>
  <c r="H628" i="14" s="1"/>
  <c r="G627" i="14"/>
  <c r="H627" i="14" s="1"/>
  <c r="G626" i="14"/>
  <c r="H626" i="14" s="1"/>
  <c r="G625" i="14"/>
  <c r="H625" i="14" s="1"/>
  <c r="G624" i="14"/>
  <c r="H624" i="14" s="1"/>
  <c r="G623" i="14"/>
  <c r="H623" i="14" s="1"/>
  <c r="G622" i="14"/>
  <c r="H622" i="14" s="1"/>
  <c r="G621" i="14"/>
  <c r="H621" i="14" s="1"/>
  <c r="G620" i="14"/>
  <c r="H620" i="14" s="1"/>
  <c r="G619" i="14"/>
  <c r="H619" i="14" s="1"/>
  <c r="G618" i="14"/>
  <c r="H618" i="14" s="1"/>
  <c r="G617" i="14"/>
  <c r="H617" i="14" s="1"/>
  <c r="G616" i="14"/>
  <c r="H616" i="14" s="1"/>
  <c r="G615" i="14"/>
  <c r="H615" i="14" s="1"/>
  <c r="G614" i="14"/>
  <c r="H614" i="14" s="1"/>
  <c r="G613" i="14"/>
  <c r="H613" i="14" s="1"/>
  <c r="G612" i="14"/>
  <c r="H612" i="14" s="1"/>
  <c r="G611" i="14"/>
  <c r="H611" i="14" s="1"/>
  <c r="G610" i="14"/>
  <c r="H610" i="14" s="1"/>
  <c r="G609" i="14"/>
  <c r="H609" i="14" s="1"/>
  <c r="G608" i="14"/>
  <c r="H608" i="14" s="1"/>
  <c r="G607" i="14"/>
  <c r="H607" i="14" s="1"/>
  <c r="G606" i="14"/>
  <c r="H606" i="14" s="1"/>
  <c r="G605" i="14"/>
  <c r="H605" i="14" s="1"/>
  <c r="G604" i="14"/>
  <c r="H604" i="14" s="1"/>
  <c r="G603" i="14"/>
  <c r="H603" i="14" s="1"/>
  <c r="G602" i="14"/>
  <c r="H602" i="14" s="1"/>
  <c r="G601" i="14"/>
  <c r="H601" i="14" s="1"/>
  <c r="G600" i="14"/>
  <c r="H600" i="14" s="1"/>
  <c r="G599" i="14"/>
  <c r="H599" i="14" s="1"/>
  <c r="H598" i="14"/>
  <c r="G598" i="14"/>
  <c r="G597" i="14"/>
  <c r="H597" i="14" s="1"/>
  <c r="G596" i="14"/>
  <c r="H596" i="14" s="1"/>
  <c r="G595" i="14"/>
  <c r="H595" i="14" s="1"/>
  <c r="G594" i="14"/>
  <c r="H594" i="14" s="1"/>
  <c r="H593" i="14"/>
  <c r="G593" i="14"/>
  <c r="G592" i="14"/>
  <c r="H592" i="14" s="1"/>
  <c r="G591" i="14"/>
  <c r="H591" i="14" s="1"/>
  <c r="G590" i="14"/>
  <c r="H590" i="14" s="1"/>
  <c r="G589" i="14"/>
  <c r="H589" i="14" s="1"/>
  <c r="G588" i="14"/>
  <c r="H588" i="14" s="1"/>
  <c r="G587" i="14"/>
  <c r="H587" i="14" s="1"/>
  <c r="G586" i="14"/>
  <c r="H586" i="14" s="1"/>
  <c r="G585" i="14"/>
  <c r="H585" i="14" s="1"/>
  <c r="G584" i="14"/>
  <c r="H584" i="14" s="1"/>
  <c r="G583" i="14"/>
  <c r="H583" i="14" s="1"/>
  <c r="G582" i="14"/>
  <c r="H582" i="14" s="1"/>
  <c r="G581" i="14"/>
  <c r="H581" i="14" s="1"/>
  <c r="G580" i="14"/>
  <c r="H580" i="14" s="1"/>
  <c r="G579" i="14"/>
  <c r="H579" i="14" s="1"/>
  <c r="G578" i="14"/>
  <c r="H578" i="14" s="1"/>
  <c r="G577" i="14"/>
  <c r="H577" i="14" s="1"/>
  <c r="G576" i="14"/>
  <c r="H576" i="14" s="1"/>
  <c r="G575" i="14"/>
  <c r="H575" i="14" s="1"/>
  <c r="G574" i="14"/>
  <c r="H574" i="14" s="1"/>
  <c r="G573" i="14"/>
  <c r="H573" i="14" s="1"/>
  <c r="G572" i="14"/>
  <c r="H572" i="14" s="1"/>
  <c r="G571" i="14"/>
  <c r="H571" i="14" s="1"/>
  <c r="G570" i="14"/>
  <c r="H570" i="14" s="1"/>
  <c r="G569" i="14"/>
  <c r="H569" i="14" s="1"/>
  <c r="G568" i="14"/>
  <c r="H568" i="14" s="1"/>
  <c r="G567" i="14"/>
  <c r="H567" i="14" s="1"/>
  <c r="G566" i="14"/>
  <c r="H566" i="14" s="1"/>
  <c r="G565" i="14"/>
  <c r="H565" i="14" s="1"/>
  <c r="G564" i="14"/>
  <c r="H564" i="14" s="1"/>
  <c r="G563" i="14"/>
  <c r="H563" i="14" s="1"/>
  <c r="G562" i="14"/>
  <c r="H562" i="14" s="1"/>
  <c r="G561" i="14"/>
  <c r="H561" i="14" s="1"/>
  <c r="G560" i="14"/>
  <c r="H560" i="14" s="1"/>
  <c r="G559" i="14"/>
  <c r="H559" i="14" s="1"/>
  <c r="G558" i="14"/>
  <c r="H558" i="14" s="1"/>
  <c r="G557" i="14"/>
  <c r="H557" i="14" s="1"/>
  <c r="G556" i="14"/>
  <c r="H556" i="14" s="1"/>
  <c r="G555" i="14"/>
  <c r="H555" i="14" s="1"/>
  <c r="G554" i="14"/>
  <c r="H554" i="14" s="1"/>
  <c r="G553" i="14"/>
  <c r="H553" i="14" s="1"/>
  <c r="G552" i="14"/>
  <c r="H552" i="14" s="1"/>
  <c r="G551" i="14"/>
  <c r="H551" i="14" s="1"/>
  <c r="G550" i="14"/>
  <c r="H550" i="14" s="1"/>
  <c r="G549" i="14"/>
  <c r="H549" i="14" s="1"/>
  <c r="G548" i="14"/>
  <c r="H548" i="14" s="1"/>
  <c r="G547" i="14"/>
  <c r="H547" i="14" s="1"/>
  <c r="G546" i="14"/>
  <c r="H546" i="14" s="1"/>
  <c r="G545" i="14"/>
  <c r="H545" i="14" s="1"/>
  <c r="G544" i="14"/>
  <c r="H544" i="14" s="1"/>
  <c r="G543" i="14"/>
  <c r="H543" i="14" s="1"/>
  <c r="G542" i="14"/>
  <c r="H542" i="14" s="1"/>
  <c r="G541" i="14"/>
  <c r="H541" i="14" s="1"/>
  <c r="G540" i="14"/>
  <c r="H540" i="14" s="1"/>
  <c r="G539" i="14"/>
  <c r="H539" i="14" s="1"/>
  <c r="G538" i="14"/>
  <c r="H538" i="14" s="1"/>
  <c r="G537" i="14"/>
  <c r="H537" i="14" s="1"/>
  <c r="G536" i="14"/>
  <c r="H536" i="14" s="1"/>
  <c r="G535" i="14"/>
  <c r="H535" i="14" s="1"/>
  <c r="G534" i="14"/>
  <c r="H534" i="14" s="1"/>
  <c r="G533" i="14"/>
  <c r="H533" i="14" s="1"/>
  <c r="G532" i="14"/>
  <c r="H532" i="14" s="1"/>
  <c r="G531" i="14"/>
  <c r="H531" i="14" s="1"/>
  <c r="G530" i="14"/>
  <c r="H530" i="14" s="1"/>
  <c r="G529" i="14"/>
  <c r="H529" i="14" s="1"/>
  <c r="G528" i="14"/>
  <c r="H528" i="14" s="1"/>
  <c r="G527" i="14"/>
  <c r="H527" i="14" s="1"/>
  <c r="G526" i="14"/>
  <c r="H526" i="14" s="1"/>
  <c r="G525" i="14"/>
  <c r="H525" i="14" s="1"/>
  <c r="G524" i="14"/>
  <c r="H524" i="14" s="1"/>
  <c r="G523" i="14"/>
  <c r="H523" i="14" s="1"/>
  <c r="G522" i="14"/>
  <c r="H522" i="14" s="1"/>
  <c r="G521" i="14"/>
  <c r="H521" i="14" s="1"/>
  <c r="G520" i="14"/>
  <c r="H520" i="14" s="1"/>
  <c r="G519" i="14"/>
  <c r="H519" i="14" s="1"/>
  <c r="G518" i="14"/>
  <c r="H518" i="14" s="1"/>
  <c r="G517" i="14"/>
  <c r="H517" i="14" s="1"/>
  <c r="G516" i="14"/>
  <c r="H516" i="14" s="1"/>
  <c r="G515" i="14"/>
  <c r="H515" i="14" s="1"/>
  <c r="G514" i="14"/>
  <c r="H514" i="14" s="1"/>
  <c r="G513" i="14"/>
  <c r="H513" i="14" s="1"/>
  <c r="G512" i="14"/>
  <c r="H512" i="14" s="1"/>
  <c r="G511" i="14"/>
  <c r="H511" i="14" s="1"/>
  <c r="G510" i="14"/>
  <c r="H510" i="14" s="1"/>
  <c r="G509" i="14"/>
  <c r="H509" i="14" s="1"/>
  <c r="G508" i="14"/>
  <c r="H508" i="14" s="1"/>
  <c r="G507" i="14"/>
  <c r="H507" i="14" s="1"/>
  <c r="G506" i="14"/>
  <c r="H506" i="14" s="1"/>
  <c r="G505" i="14"/>
  <c r="H505" i="14" s="1"/>
  <c r="G504" i="14"/>
  <c r="H504" i="14" s="1"/>
  <c r="G503" i="14"/>
  <c r="H503" i="14" s="1"/>
  <c r="G502" i="14"/>
  <c r="H502" i="14" s="1"/>
  <c r="G501" i="14"/>
  <c r="H501" i="14" s="1"/>
  <c r="G500" i="14"/>
  <c r="H500" i="14" s="1"/>
  <c r="G499" i="14"/>
  <c r="H499" i="14" s="1"/>
  <c r="G498" i="14"/>
  <c r="H498" i="14" s="1"/>
  <c r="G497" i="14"/>
  <c r="H497" i="14" s="1"/>
  <c r="G496" i="14"/>
  <c r="H496" i="14" s="1"/>
  <c r="G495" i="14"/>
  <c r="H495" i="14" s="1"/>
  <c r="G494" i="14"/>
  <c r="H494" i="14" s="1"/>
  <c r="G493" i="14"/>
  <c r="H493" i="14" s="1"/>
  <c r="G492" i="14"/>
  <c r="H492" i="14" s="1"/>
  <c r="G491" i="14"/>
  <c r="H491" i="14" s="1"/>
  <c r="G490" i="14"/>
  <c r="H490" i="14" s="1"/>
  <c r="G489" i="14"/>
  <c r="H489" i="14" s="1"/>
  <c r="H488" i="14"/>
  <c r="G488" i="14"/>
  <c r="G487" i="14"/>
  <c r="H487" i="14" s="1"/>
  <c r="G486" i="14"/>
  <c r="H486" i="14" s="1"/>
  <c r="G485" i="14"/>
  <c r="H485" i="14" s="1"/>
  <c r="G484" i="14"/>
  <c r="H484" i="14" s="1"/>
  <c r="G483" i="14"/>
  <c r="H483" i="14" s="1"/>
  <c r="G482" i="14"/>
  <c r="H482" i="14" s="1"/>
  <c r="G481" i="14"/>
  <c r="H481" i="14" s="1"/>
  <c r="G480" i="14"/>
  <c r="H480" i="14" s="1"/>
  <c r="G479" i="14"/>
  <c r="H479" i="14" s="1"/>
  <c r="G478" i="14"/>
  <c r="H478" i="14" s="1"/>
  <c r="G477" i="14"/>
  <c r="H477" i="14" s="1"/>
  <c r="G476" i="14"/>
  <c r="H476" i="14" s="1"/>
  <c r="G475" i="14"/>
  <c r="H475" i="14" s="1"/>
  <c r="G474" i="14"/>
  <c r="H474" i="14" s="1"/>
  <c r="G473" i="14"/>
  <c r="H473" i="14" s="1"/>
  <c r="G472" i="14"/>
  <c r="H472" i="14" s="1"/>
  <c r="G471" i="14"/>
  <c r="H471" i="14" s="1"/>
  <c r="G470" i="14"/>
  <c r="H470" i="14" s="1"/>
  <c r="G469" i="14"/>
  <c r="H469" i="14" s="1"/>
  <c r="G468" i="14"/>
  <c r="H468" i="14" s="1"/>
  <c r="G467" i="14"/>
  <c r="H467" i="14" s="1"/>
  <c r="G466" i="14"/>
  <c r="H466" i="14" s="1"/>
  <c r="G465" i="14"/>
  <c r="H465" i="14" s="1"/>
  <c r="G464" i="14"/>
  <c r="H464" i="14" s="1"/>
  <c r="G463" i="14"/>
  <c r="H463" i="14" s="1"/>
  <c r="G462" i="14"/>
  <c r="H462" i="14" s="1"/>
  <c r="G461" i="14"/>
  <c r="H461" i="14" s="1"/>
  <c r="G460" i="14"/>
  <c r="H460" i="14" s="1"/>
  <c r="G459" i="14"/>
  <c r="H459" i="14" s="1"/>
  <c r="G458" i="14"/>
  <c r="H458" i="14" s="1"/>
  <c r="G457" i="14"/>
  <c r="H457" i="14" s="1"/>
  <c r="G456" i="14"/>
  <c r="H456" i="14" s="1"/>
  <c r="G455" i="14"/>
  <c r="H455" i="14" s="1"/>
  <c r="G454" i="14"/>
  <c r="H454" i="14" s="1"/>
  <c r="G453" i="14"/>
  <c r="H453" i="14" s="1"/>
  <c r="G452" i="14"/>
  <c r="H452" i="14" s="1"/>
  <c r="G451" i="14"/>
  <c r="H451" i="14" s="1"/>
  <c r="G450" i="14"/>
  <c r="H450" i="14" s="1"/>
  <c r="G449" i="14"/>
  <c r="H449" i="14" s="1"/>
  <c r="H448" i="14"/>
  <c r="G448" i="14"/>
  <c r="G447" i="14"/>
  <c r="H447" i="14" s="1"/>
  <c r="G446" i="14"/>
  <c r="H446" i="14" s="1"/>
  <c r="G445" i="14"/>
  <c r="H445" i="14" s="1"/>
  <c r="G444" i="14"/>
  <c r="H444" i="14" s="1"/>
  <c r="H443" i="14"/>
  <c r="G443" i="14"/>
  <c r="G442" i="14"/>
  <c r="H442" i="14" s="1"/>
  <c r="G441" i="14"/>
  <c r="H441" i="14" s="1"/>
  <c r="G440" i="14"/>
  <c r="H440" i="14" s="1"/>
  <c r="G439" i="14"/>
  <c r="H439" i="14" s="1"/>
  <c r="G438" i="14"/>
  <c r="H438" i="14" s="1"/>
  <c r="G437" i="14"/>
  <c r="H437" i="14" s="1"/>
  <c r="G436" i="14"/>
  <c r="H436" i="14" s="1"/>
  <c r="G435" i="14"/>
  <c r="H435" i="14" s="1"/>
  <c r="G434" i="14"/>
  <c r="H434" i="14" s="1"/>
  <c r="G433" i="14"/>
  <c r="H433" i="14" s="1"/>
  <c r="G432" i="14"/>
  <c r="H432" i="14" s="1"/>
  <c r="G431" i="14"/>
  <c r="H431" i="14" s="1"/>
  <c r="G430" i="14"/>
  <c r="H430" i="14" s="1"/>
  <c r="G429" i="14"/>
  <c r="H429" i="14" s="1"/>
  <c r="G428" i="14"/>
  <c r="H428" i="14" s="1"/>
  <c r="G427" i="14"/>
  <c r="H427" i="14" s="1"/>
  <c r="G426" i="14"/>
  <c r="H426" i="14" s="1"/>
  <c r="G425" i="14"/>
  <c r="H425" i="14" s="1"/>
  <c r="G424" i="14"/>
  <c r="H424" i="14" s="1"/>
  <c r="G423" i="14"/>
  <c r="H423" i="14" s="1"/>
  <c r="G422" i="14"/>
  <c r="H422" i="14" s="1"/>
  <c r="G421" i="14"/>
  <c r="H421" i="14" s="1"/>
  <c r="G420" i="14"/>
  <c r="H420" i="14" s="1"/>
  <c r="G419" i="14"/>
  <c r="H419" i="14" s="1"/>
  <c r="G418" i="14"/>
  <c r="H418" i="14" s="1"/>
  <c r="G417" i="14"/>
  <c r="H417" i="14" s="1"/>
  <c r="G416" i="14"/>
  <c r="H416" i="14" s="1"/>
  <c r="G415" i="14"/>
  <c r="H415" i="14" s="1"/>
  <c r="G414" i="14"/>
  <c r="H414" i="14" s="1"/>
  <c r="G413" i="14"/>
  <c r="H413" i="14" s="1"/>
  <c r="G412" i="14"/>
  <c r="H412" i="14" s="1"/>
  <c r="G411" i="14"/>
  <c r="H411" i="14" s="1"/>
  <c r="G410" i="14"/>
  <c r="H410" i="14" s="1"/>
  <c r="G409" i="14"/>
  <c r="H409" i="14" s="1"/>
  <c r="G408" i="14"/>
  <c r="H408" i="14" s="1"/>
  <c r="G407" i="14"/>
  <c r="H407" i="14" s="1"/>
  <c r="G406" i="14"/>
  <c r="H406" i="14" s="1"/>
  <c r="G405" i="14"/>
  <c r="H405" i="14" s="1"/>
  <c r="G404" i="14"/>
  <c r="H404" i="14" s="1"/>
  <c r="G403" i="14"/>
  <c r="H403" i="14" s="1"/>
  <c r="G402" i="14"/>
  <c r="H402" i="14" s="1"/>
  <c r="G401" i="14"/>
  <c r="H401" i="14" s="1"/>
  <c r="G400" i="14"/>
  <c r="H400" i="14" s="1"/>
  <c r="G399" i="14"/>
  <c r="H399" i="14" s="1"/>
  <c r="G398" i="14"/>
  <c r="H398" i="14" s="1"/>
  <c r="G397" i="14"/>
  <c r="H397" i="14" s="1"/>
  <c r="G396" i="14"/>
  <c r="H396" i="14" s="1"/>
  <c r="G395" i="14"/>
  <c r="H395" i="14" s="1"/>
  <c r="G394" i="14"/>
  <c r="H394" i="14" s="1"/>
  <c r="G393" i="14"/>
  <c r="H393" i="14" s="1"/>
  <c r="G392" i="14"/>
  <c r="H392" i="14" s="1"/>
  <c r="G391" i="14"/>
  <c r="H391" i="14" s="1"/>
  <c r="G390" i="14"/>
  <c r="H390" i="14" s="1"/>
  <c r="G389" i="14"/>
  <c r="H389" i="14" s="1"/>
  <c r="G388" i="14"/>
  <c r="H388" i="14" s="1"/>
  <c r="G387" i="14"/>
  <c r="H387" i="14" s="1"/>
  <c r="G386" i="14"/>
  <c r="H386" i="14" s="1"/>
  <c r="G385" i="14"/>
  <c r="H385" i="14" s="1"/>
  <c r="G384" i="14"/>
  <c r="H384" i="14" s="1"/>
  <c r="G383" i="14"/>
  <c r="H383" i="14" s="1"/>
  <c r="G382" i="14"/>
  <c r="H382" i="14" s="1"/>
  <c r="G381" i="14"/>
  <c r="H381" i="14" s="1"/>
  <c r="G380" i="14"/>
  <c r="H380" i="14" s="1"/>
  <c r="G379" i="14"/>
  <c r="H379" i="14" s="1"/>
  <c r="G378" i="14"/>
  <c r="H378" i="14" s="1"/>
  <c r="G377" i="14"/>
  <c r="H377" i="14" s="1"/>
  <c r="G376" i="14"/>
  <c r="H376" i="14" s="1"/>
  <c r="G375" i="14"/>
  <c r="H375" i="14" s="1"/>
  <c r="G374" i="14"/>
  <c r="H374" i="14" s="1"/>
  <c r="H373" i="14"/>
  <c r="G373" i="14"/>
  <c r="G372" i="14"/>
  <c r="H372" i="14" s="1"/>
  <c r="G371" i="14"/>
  <c r="H371" i="14" s="1"/>
  <c r="G370" i="14"/>
  <c r="H370" i="14" s="1"/>
  <c r="G369" i="14"/>
  <c r="H369" i="14" s="1"/>
  <c r="G368" i="14"/>
  <c r="H368" i="14" s="1"/>
  <c r="G367" i="14"/>
  <c r="H367" i="14" s="1"/>
  <c r="G366" i="14"/>
  <c r="H366" i="14" s="1"/>
  <c r="H365" i="14"/>
  <c r="G365" i="14"/>
  <c r="G364" i="14"/>
  <c r="H364" i="14" s="1"/>
  <c r="G363" i="14"/>
  <c r="H363" i="14" s="1"/>
  <c r="G362" i="14"/>
  <c r="H362" i="14" s="1"/>
  <c r="G361" i="14"/>
  <c r="H361" i="14" s="1"/>
  <c r="G360" i="14"/>
  <c r="H360" i="14" s="1"/>
  <c r="G359" i="14"/>
  <c r="H359" i="14" s="1"/>
  <c r="H358" i="14"/>
  <c r="G358" i="14"/>
  <c r="G357" i="14"/>
  <c r="H357" i="14" s="1"/>
  <c r="G356" i="14"/>
  <c r="H356" i="14" s="1"/>
  <c r="G355" i="14"/>
  <c r="H355" i="14" s="1"/>
  <c r="G354" i="14"/>
  <c r="H354" i="14" s="1"/>
  <c r="G353" i="14"/>
  <c r="H353" i="14" s="1"/>
  <c r="G352" i="14"/>
  <c r="H352" i="14" s="1"/>
  <c r="G351" i="14"/>
  <c r="H351" i="14" s="1"/>
  <c r="G350" i="14"/>
  <c r="H350" i="14" s="1"/>
  <c r="G349" i="14"/>
  <c r="H349" i="14" s="1"/>
  <c r="G348" i="14"/>
  <c r="H348" i="14" s="1"/>
  <c r="G347" i="14"/>
  <c r="H347" i="14" s="1"/>
  <c r="G346" i="14"/>
  <c r="H346" i="14" s="1"/>
  <c r="G345" i="14"/>
  <c r="H345" i="14" s="1"/>
  <c r="G344" i="14"/>
  <c r="H344" i="14" s="1"/>
  <c r="G343" i="14"/>
  <c r="H343" i="14" s="1"/>
  <c r="G342" i="14"/>
  <c r="H342" i="14" s="1"/>
  <c r="G341" i="14"/>
  <c r="H341" i="14" s="1"/>
  <c r="G340" i="14"/>
  <c r="H340" i="14" s="1"/>
  <c r="G339" i="14"/>
  <c r="H339" i="14" s="1"/>
  <c r="G338" i="14"/>
  <c r="H338" i="14" s="1"/>
  <c r="H337" i="14"/>
  <c r="G337" i="14"/>
  <c r="G336" i="14"/>
  <c r="H336" i="14" s="1"/>
  <c r="G335" i="14"/>
  <c r="H335" i="14" s="1"/>
  <c r="G334" i="14"/>
  <c r="H334" i="14" s="1"/>
  <c r="G333" i="14"/>
  <c r="H333" i="14" s="1"/>
  <c r="G332" i="14"/>
  <c r="H332" i="14" s="1"/>
  <c r="G331" i="14"/>
  <c r="H331" i="14" s="1"/>
  <c r="G330" i="14"/>
  <c r="H330" i="14" s="1"/>
  <c r="G329" i="14"/>
  <c r="H329" i="14" s="1"/>
  <c r="G328" i="14"/>
  <c r="H328" i="14" s="1"/>
  <c r="G327" i="14"/>
  <c r="H327" i="14" s="1"/>
  <c r="G326" i="14"/>
  <c r="H326" i="14" s="1"/>
  <c r="G325" i="14"/>
  <c r="H325" i="14" s="1"/>
  <c r="G324" i="14"/>
  <c r="H324" i="14" s="1"/>
  <c r="G323" i="14"/>
  <c r="H323" i="14" s="1"/>
  <c r="G322" i="14"/>
  <c r="H322" i="14" s="1"/>
  <c r="G321" i="14"/>
  <c r="H321" i="14" s="1"/>
  <c r="G320" i="14"/>
  <c r="H320" i="14" s="1"/>
  <c r="G319" i="14"/>
  <c r="H319" i="14" s="1"/>
  <c r="G318" i="14"/>
  <c r="H318" i="14" s="1"/>
  <c r="G317" i="14"/>
  <c r="H317" i="14" s="1"/>
  <c r="G316" i="14"/>
  <c r="H316" i="14" s="1"/>
  <c r="G315" i="14"/>
  <c r="H315" i="14" s="1"/>
  <c r="G314" i="14"/>
  <c r="H314" i="14" s="1"/>
  <c r="G313" i="14"/>
  <c r="H313" i="14" s="1"/>
  <c r="G312" i="14"/>
  <c r="H312" i="14" s="1"/>
  <c r="G311" i="14"/>
  <c r="H311" i="14" s="1"/>
  <c r="G310" i="14"/>
  <c r="H310" i="14" s="1"/>
  <c r="G309" i="14"/>
  <c r="H309" i="14" s="1"/>
  <c r="G308" i="14"/>
  <c r="H308" i="14" s="1"/>
  <c r="G307" i="14"/>
  <c r="H307" i="14" s="1"/>
  <c r="G306" i="14"/>
  <c r="H306" i="14" s="1"/>
  <c r="H305" i="14"/>
  <c r="G305" i="14"/>
  <c r="G304" i="14"/>
  <c r="H304" i="14" s="1"/>
  <c r="G303" i="14"/>
  <c r="H303" i="14" s="1"/>
  <c r="G302" i="14"/>
  <c r="H302" i="14" s="1"/>
  <c r="G301" i="14"/>
  <c r="H301" i="14" s="1"/>
  <c r="G300" i="14"/>
  <c r="H300" i="14" s="1"/>
  <c r="G299" i="14"/>
  <c r="H299" i="14" s="1"/>
  <c r="G298" i="14"/>
  <c r="H298" i="14" s="1"/>
  <c r="G297" i="14"/>
  <c r="H297" i="14" s="1"/>
  <c r="G296" i="14"/>
  <c r="H296" i="14" s="1"/>
  <c r="G295" i="14"/>
  <c r="H295" i="14" s="1"/>
  <c r="G294" i="14"/>
  <c r="H294" i="14" s="1"/>
  <c r="G293" i="14"/>
  <c r="H293" i="14" s="1"/>
  <c r="G292" i="14"/>
  <c r="H292" i="14" s="1"/>
  <c r="G291" i="14"/>
  <c r="H291" i="14" s="1"/>
  <c r="G290" i="14"/>
  <c r="H290" i="14" s="1"/>
  <c r="G289" i="14"/>
  <c r="H289" i="14" s="1"/>
  <c r="G288" i="14"/>
  <c r="H288" i="14" s="1"/>
  <c r="G287" i="14"/>
  <c r="H287" i="14" s="1"/>
  <c r="G286" i="14"/>
  <c r="H286" i="14" s="1"/>
  <c r="G285" i="14"/>
  <c r="H285" i="14" s="1"/>
  <c r="G284" i="14"/>
  <c r="H284" i="14" s="1"/>
  <c r="G283" i="14"/>
  <c r="H283" i="14" s="1"/>
  <c r="G282" i="14"/>
  <c r="H282" i="14" s="1"/>
  <c r="G281" i="14"/>
  <c r="H281" i="14" s="1"/>
  <c r="G280" i="14"/>
  <c r="H280" i="14" s="1"/>
  <c r="G279" i="14"/>
  <c r="H279" i="14" s="1"/>
  <c r="G278" i="14"/>
  <c r="H278" i="14" s="1"/>
  <c r="G277" i="14"/>
  <c r="H277" i="14" s="1"/>
  <c r="G276" i="14"/>
  <c r="H276" i="14" s="1"/>
  <c r="G275" i="14"/>
  <c r="H275" i="14" s="1"/>
  <c r="G274" i="14"/>
  <c r="H274" i="14" s="1"/>
  <c r="H273" i="14"/>
  <c r="G273" i="14"/>
  <c r="G272" i="14"/>
  <c r="H272" i="14" s="1"/>
  <c r="G271" i="14"/>
  <c r="H271" i="14" s="1"/>
  <c r="G270" i="14"/>
  <c r="H270" i="14" s="1"/>
  <c r="G269" i="14"/>
  <c r="H269" i="14" s="1"/>
  <c r="G268" i="14"/>
  <c r="H268" i="14" s="1"/>
  <c r="G267" i="14"/>
  <c r="H267" i="14" s="1"/>
  <c r="G266" i="14"/>
  <c r="H266" i="14" s="1"/>
  <c r="G265" i="14"/>
  <c r="H265" i="14" s="1"/>
  <c r="G264" i="14"/>
  <c r="H264" i="14" s="1"/>
  <c r="G263" i="14"/>
  <c r="H263" i="14" s="1"/>
  <c r="G262" i="14"/>
  <c r="H262" i="14" s="1"/>
  <c r="G261" i="14"/>
  <c r="H261" i="14" s="1"/>
  <c r="H260" i="14"/>
  <c r="G260" i="14"/>
  <c r="G259" i="14"/>
  <c r="H259" i="14" s="1"/>
  <c r="G258" i="14"/>
  <c r="H258" i="14" s="1"/>
  <c r="G257" i="14"/>
  <c r="H257" i="14" s="1"/>
  <c r="H256" i="14"/>
  <c r="G256" i="14"/>
  <c r="G255" i="14"/>
  <c r="H255" i="14" s="1"/>
  <c r="G254" i="14"/>
  <c r="H254" i="14" s="1"/>
  <c r="G253" i="14"/>
  <c r="H253" i="14" s="1"/>
  <c r="G252" i="14"/>
  <c r="H252" i="14" s="1"/>
  <c r="G251" i="14"/>
  <c r="H251" i="14" s="1"/>
  <c r="G250" i="14"/>
  <c r="H250" i="14" s="1"/>
  <c r="G249" i="14"/>
  <c r="H249" i="14" s="1"/>
  <c r="G248" i="14"/>
  <c r="H248" i="14" s="1"/>
  <c r="G247" i="14"/>
  <c r="H247" i="14" s="1"/>
  <c r="G246" i="14"/>
  <c r="H246" i="14" s="1"/>
  <c r="G245" i="14"/>
  <c r="H245" i="14" s="1"/>
  <c r="H244" i="14"/>
  <c r="G244" i="14"/>
  <c r="G243" i="14"/>
  <c r="H243" i="14" s="1"/>
  <c r="G242" i="14"/>
  <c r="H242" i="14" s="1"/>
  <c r="G241" i="14"/>
  <c r="H241" i="14" s="1"/>
  <c r="G240" i="14"/>
  <c r="H240" i="14" s="1"/>
  <c r="G239" i="14"/>
  <c r="H239" i="14" s="1"/>
  <c r="G238" i="14"/>
  <c r="H238" i="14" s="1"/>
  <c r="G237" i="14"/>
  <c r="H237" i="14" s="1"/>
  <c r="G236" i="14"/>
  <c r="H236" i="14" s="1"/>
  <c r="G235" i="14"/>
  <c r="H235" i="14" s="1"/>
  <c r="G234" i="14"/>
  <c r="H234" i="14" s="1"/>
  <c r="G233" i="14"/>
  <c r="H233" i="14" s="1"/>
  <c r="G232" i="14"/>
  <c r="H232" i="14" s="1"/>
  <c r="G231" i="14"/>
  <c r="H231" i="14" s="1"/>
  <c r="G230" i="14"/>
  <c r="H230" i="14" s="1"/>
  <c r="G229" i="14"/>
  <c r="H229" i="14" s="1"/>
  <c r="G228" i="14"/>
  <c r="H228" i="14" s="1"/>
  <c r="G227" i="14"/>
  <c r="H227" i="14" s="1"/>
  <c r="G226" i="14"/>
  <c r="H226" i="14" s="1"/>
  <c r="G225" i="14"/>
  <c r="H225" i="14" s="1"/>
  <c r="G224" i="14"/>
  <c r="H224" i="14" s="1"/>
  <c r="G223" i="14"/>
  <c r="H223" i="14" s="1"/>
  <c r="G222" i="14"/>
  <c r="H222" i="14" s="1"/>
  <c r="G221" i="14"/>
  <c r="H221" i="14" s="1"/>
  <c r="G220" i="14"/>
  <c r="H220" i="14" s="1"/>
  <c r="G219" i="14"/>
  <c r="H219" i="14" s="1"/>
  <c r="G218" i="14"/>
  <c r="H218" i="14" s="1"/>
  <c r="G217" i="14"/>
  <c r="H217" i="14" s="1"/>
  <c r="G216" i="14"/>
  <c r="H216" i="14" s="1"/>
  <c r="G215" i="14"/>
  <c r="H215" i="14" s="1"/>
  <c r="G214" i="14"/>
  <c r="H214" i="14" s="1"/>
  <c r="G213" i="14"/>
  <c r="H213" i="14" s="1"/>
  <c r="G212" i="14"/>
  <c r="H212" i="14" s="1"/>
  <c r="G211" i="14"/>
  <c r="H211" i="14" s="1"/>
  <c r="G210" i="14"/>
  <c r="H210" i="14" s="1"/>
  <c r="G209" i="14"/>
  <c r="H209" i="14" s="1"/>
  <c r="G208" i="14"/>
  <c r="H208" i="14" s="1"/>
  <c r="G207" i="14"/>
  <c r="H207" i="14" s="1"/>
  <c r="G206" i="14"/>
  <c r="H206" i="14" s="1"/>
  <c r="G205" i="14"/>
  <c r="H205" i="14" s="1"/>
  <c r="G204" i="14"/>
  <c r="H204" i="14" s="1"/>
  <c r="G203" i="14"/>
  <c r="H203" i="14" s="1"/>
  <c r="G202" i="14"/>
  <c r="H202" i="14" s="1"/>
  <c r="G201" i="14"/>
  <c r="H201" i="14" s="1"/>
  <c r="G200" i="14"/>
  <c r="H200" i="14" s="1"/>
  <c r="G199" i="14"/>
  <c r="H199" i="14" s="1"/>
  <c r="G198" i="14"/>
  <c r="H198" i="14" s="1"/>
  <c r="G197" i="14"/>
  <c r="H197" i="14" s="1"/>
  <c r="G196" i="14"/>
  <c r="H196" i="14" s="1"/>
  <c r="G195" i="14"/>
  <c r="H195" i="14" s="1"/>
  <c r="H194" i="14"/>
  <c r="G194" i="14"/>
  <c r="G193" i="14"/>
  <c r="H193" i="14" s="1"/>
  <c r="G192" i="14"/>
  <c r="H192" i="14" s="1"/>
  <c r="G191" i="14"/>
  <c r="H191" i="14" s="1"/>
  <c r="G190" i="14"/>
  <c r="H190" i="14" s="1"/>
  <c r="G189" i="14"/>
  <c r="H189" i="14" s="1"/>
  <c r="G188" i="14"/>
  <c r="H188" i="14" s="1"/>
  <c r="G187" i="14"/>
  <c r="H187" i="14" s="1"/>
  <c r="G186" i="14"/>
  <c r="H186" i="14" s="1"/>
  <c r="G185" i="14"/>
  <c r="H185" i="14" s="1"/>
  <c r="G184" i="14"/>
  <c r="H184" i="14" s="1"/>
  <c r="H183" i="14"/>
  <c r="G183" i="14"/>
  <c r="G182" i="14"/>
  <c r="H182" i="14" s="1"/>
  <c r="G181" i="14"/>
  <c r="H181" i="14" s="1"/>
  <c r="G180" i="14"/>
  <c r="H180" i="14" s="1"/>
  <c r="G179" i="14"/>
  <c r="H179" i="14" s="1"/>
  <c r="H178" i="14"/>
  <c r="G178" i="14"/>
  <c r="G177" i="14"/>
  <c r="H177" i="14" s="1"/>
  <c r="G176" i="14"/>
  <c r="H176" i="14" s="1"/>
  <c r="G175" i="14"/>
  <c r="H175" i="14" s="1"/>
  <c r="G174" i="14"/>
  <c r="H174" i="14" s="1"/>
  <c r="G173" i="14"/>
  <c r="H173" i="14" s="1"/>
  <c r="G172" i="14"/>
  <c r="H172" i="14" s="1"/>
  <c r="G171" i="14"/>
  <c r="H171" i="14" s="1"/>
  <c r="H170" i="14"/>
  <c r="G170" i="14"/>
  <c r="G169" i="14"/>
  <c r="H169" i="14" s="1"/>
  <c r="G168" i="14"/>
  <c r="H168" i="14" s="1"/>
  <c r="H167" i="14"/>
  <c r="G167" i="14"/>
  <c r="G166" i="14"/>
  <c r="H166" i="14" s="1"/>
  <c r="G165" i="14"/>
  <c r="H165" i="14" s="1"/>
  <c r="G164" i="14"/>
  <c r="H164" i="14" s="1"/>
  <c r="G163" i="14"/>
  <c r="H163" i="14" s="1"/>
  <c r="G162" i="14"/>
  <c r="H162" i="14" s="1"/>
  <c r="G161" i="14"/>
  <c r="H161" i="14" s="1"/>
  <c r="G160" i="14"/>
  <c r="H160" i="14" s="1"/>
  <c r="G159" i="14"/>
  <c r="H159" i="14" s="1"/>
  <c r="G158" i="14"/>
  <c r="H158" i="14" s="1"/>
  <c r="G157" i="14"/>
  <c r="H157" i="14" s="1"/>
  <c r="G156" i="14"/>
  <c r="H156" i="14" s="1"/>
  <c r="G155" i="14"/>
  <c r="H155" i="14" s="1"/>
  <c r="G154" i="14"/>
  <c r="H154" i="14" s="1"/>
  <c r="G153" i="14"/>
  <c r="H153" i="14" s="1"/>
  <c r="G152" i="14"/>
  <c r="H152" i="14" s="1"/>
  <c r="H151" i="14"/>
  <c r="G151" i="14"/>
  <c r="G150" i="14"/>
  <c r="H150" i="14" s="1"/>
  <c r="G149" i="14"/>
  <c r="H149" i="14" s="1"/>
  <c r="G148" i="14"/>
  <c r="H148" i="14" s="1"/>
  <c r="G147" i="14"/>
  <c r="H147" i="14" s="1"/>
  <c r="E147" i="14"/>
  <c r="G146" i="14"/>
  <c r="H146" i="14" s="1"/>
  <c r="E146" i="14"/>
  <c r="G145" i="14"/>
  <c r="H145" i="14" s="1"/>
  <c r="E145" i="14"/>
  <c r="G144" i="14"/>
  <c r="H144" i="14" s="1"/>
  <c r="E144" i="14"/>
  <c r="G143" i="14"/>
  <c r="H143" i="14" s="1"/>
  <c r="E143" i="14"/>
  <c r="G142" i="14"/>
  <c r="H142" i="14" s="1"/>
  <c r="E142" i="14"/>
  <c r="G141" i="14"/>
  <c r="H141" i="14" s="1"/>
  <c r="E141" i="14"/>
  <c r="G140" i="14"/>
  <c r="H140" i="14" s="1"/>
  <c r="E140" i="14"/>
  <c r="G139" i="14"/>
  <c r="H139" i="14" s="1"/>
  <c r="E139" i="14"/>
  <c r="G138" i="14"/>
  <c r="H138" i="14" s="1"/>
  <c r="E138" i="14"/>
  <c r="G137" i="14"/>
  <c r="H137" i="14" s="1"/>
  <c r="E137" i="14"/>
  <c r="G136" i="14"/>
  <c r="H136" i="14" s="1"/>
  <c r="E136" i="14"/>
  <c r="G135" i="14"/>
  <c r="H135" i="14" s="1"/>
  <c r="E135" i="14"/>
  <c r="G134" i="14"/>
  <c r="H134" i="14" s="1"/>
  <c r="E134" i="14"/>
  <c r="G133" i="14"/>
  <c r="H133" i="14" s="1"/>
  <c r="E133" i="14"/>
  <c r="G132" i="14"/>
  <c r="H132" i="14" s="1"/>
  <c r="E132" i="14"/>
  <c r="G131" i="14"/>
  <c r="H131" i="14" s="1"/>
  <c r="E131" i="14"/>
  <c r="G130" i="14"/>
  <c r="H130" i="14" s="1"/>
  <c r="E130" i="14"/>
  <c r="G129" i="14"/>
  <c r="H129" i="14" s="1"/>
  <c r="E129" i="14"/>
  <c r="G128" i="14"/>
  <c r="H128" i="14" s="1"/>
  <c r="E128" i="14"/>
  <c r="G127" i="14"/>
  <c r="H127" i="14" s="1"/>
  <c r="E127" i="14"/>
  <c r="G126" i="14"/>
  <c r="H126" i="14" s="1"/>
  <c r="E126" i="14"/>
  <c r="G125" i="14"/>
  <c r="H125" i="14" s="1"/>
  <c r="E125" i="14"/>
  <c r="G124" i="14"/>
  <c r="H124" i="14" s="1"/>
  <c r="E124" i="14"/>
  <c r="G123" i="14"/>
  <c r="H123" i="14" s="1"/>
  <c r="E123" i="14"/>
  <c r="G122" i="14"/>
  <c r="H122" i="14" s="1"/>
  <c r="E122" i="14"/>
  <c r="G121" i="14"/>
  <c r="H121" i="14" s="1"/>
  <c r="E121" i="14"/>
  <c r="G120" i="14"/>
  <c r="H120" i="14" s="1"/>
  <c r="E120" i="14"/>
  <c r="G119" i="14"/>
  <c r="H119" i="14" s="1"/>
  <c r="E119" i="14"/>
  <c r="G118" i="14"/>
  <c r="H118" i="14" s="1"/>
  <c r="E118" i="14"/>
  <c r="G117" i="14"/>
  <c r="H117" i="14" s="1"/>
  <c r="E117" i="14"/>
  <c r="G116" i="14"/>
  <c r="H116" i="14" s="1"/>
  <c r="E116" i="14"/>
  <c r="G115" i="14"/>
  <c r="H115" i="14" s="1"/>
  <c r="E115" i="14"/>
  <c r="G114" i="14"/>
  <c r="H114" i="14" s="1"/>
  <c r="E114" i="14"/>
  <c r="G113" i="14"/>
  <c r="H113" i="14" s="1"/>
  <c r="E113" i="14"/>
  <c r="G112" i="14"/>
  <c r="H112" i="14" s="1"/>
  <c r="E112" i="14"/>
  <c r="G111" i="14"/>
  <c r="H111" i="14" s="1"/>
  <c r="E111" i="14"/>
  <c r="G110" i="14"/>
  <c r="H110" i="14" s="1"/>
  <c r="E110" i="14"/>
  <c r="G109" i="14"/>
  <c r="H109" i="14" s="1"/>
  <c r="E109" i="14"/>
  <c r="G108" i="14"/>
  <c r="H108" i="14" s="1"/>
  <c r="E108" i="14"/>
  <c r="G107" i="14"/>
  <c r="H107" i="14" s="1"/>
  <c r="E107" i="14"/>
  <c r="G106" i="14"/>
  <c r="H106" i="14" s="1"/>
  <c r="E106" i="14"/>
  <c r="G105" i="14"/>
  <c r="H105" i="14" s="1"/>
  <c r="E105" i="14"/>
  <c r="G104" i="14"/>
  <c r="H104" i="14" s="1"/>
  <c r="E104" i="14"/>
  <c r="G103" i="14"/>
  <c r="H103" i="14" s="1"/>
  <c r="E103" i="14"/>
  <c r="G102" i="14"/>
  <c r="H102" i="14" s="1"/>
  <c r="E102" i="14"/>
  <c r="G101" i="14"/>
  <c r="H101" i="14" s="1"/>
  <c r="E101" i="14"/>
  <c r="G100" i="14"/>
  <c r="H100" i="14" s="1"/>
  <c r="E100" i="14"/>
  <c r="G99" i="14"/>
  <c r="H99" i="14" s="1"/>
  <c r="E99" i="14"/>
  <c r="G98" i="14"/>
  <c r="H98" i="14" s="1"/>
  <c r="E98" i="14"/>
  <c r="G97" i="14"/>
  <c r="H97" i="14" s="1"/>
  <c r="E97" i="14"/>
  <c r="G96" i="14"/>
  <c r="H96" i="14" s="1"/>
  <c r="E96" i="14"/>
  <c r="G95" i="14"/>
  <c r="H95" i="14" s="1"/>
  <c r="E95" i="14"/>
  <c r="G94" i="14"/>
  <c r="H94" i="14" s="1"/>
  <c r="E94" i="14"/>
  <c r="G93" i="14"/>
  <c r="H93" i="14" s="1"/>
  <c r="E93" i="14"/>
  <c r="G92" i="14"/>
  <c r="H92" i="14" s="1"/>
  <c r="E92" i="14"/>
  <c r="G91" i="14"/>
  <c r="H91" i="14" s="1"/>
  <c r="E91" i="14"/>
  <c r="G90" i="14"/>
  <c r="H90" i="14" s="1"/>
  <c r="E90" i="14"/>
  <c r="G89" i="14"/>
  <c r="H89" i="14" s="1"/>
  <c r="E89" i="14"/>
  <c r="G88" i="14"/>
  <c r="H88" i="14" s="1"/>
  <c r="E88" i="14"/>
  <c r="G87" i="14"/>
  <c r="H87" i="14" s="1"/>
  <c r="E87" i="14"/>
  <c r="G86" i="14"/>
  <c r="H86" i="14" s="1"/>
  <c r="E86" i="14"/>
  <c r="G85" i="14"/>
  <c r="H85" i="14" s="1"/>
  <c r="E85" i="14"/>
  <c r="G84" i="14"/>
  <c r="H84" i="14" s="1"/>
  <c r="E84" i="14"/>
  <c r="G83" i="14"/>
  <c r="H83" i="14" s="1"/>
  <c r="E83" i="14"/>
  <c r="G82" i="14"/>
  <c r="H82" i="14" s="1"/>
  <c r="E82" i="14"/>
  <c r="G81" i="14"/>
  <c r="H81" i="14" s="1"/>
  <c r="E81" i="14"/>
  <c r="G80" i="14"/>
  <c r="H80" i="14" s="1"/>
  <c r="E80" i="14"/>
  <c r="G79" i="14"/>
  <c r="H79" i="14" s="1"/>
  <c r="E79" i="14"/>
  <c r="G78" i="14"/>
  <c r="H78" i="14" s="1"/>
  <c r="E78" i="14"/>
  <c r="G77" i="14"/>
  <c r="H77" i="14" s="1"/>
  <c r="E77" i="14"/>
  <c r="G76" i="14"/>
  <c r="H76" i="14" s="1"/>
  <c r="E76" i="14"/>
  <c r="G75" i="14"/>
  <c r="H75" i="14" s="1"/>
  <c r="E75" i="14"/>
  <c r="G74" i="14"/>
  <c r="H74" i="14" s="1"/>
  <c r="E74" i="14"/>
  <c r="G73" i="14"/>
  <c r="H73" i="14" s="1"/>
  <c r="E73" i="14"/>
  <c r="G72" i="14"/>
  <c r="H72" i="14" s="1"/>
  <c r="E72" i="14"/>
  <c r="G71" i="14"/>
  <c r="H71" i="14" s="1"/>
  <c r="E71" i="14"/>
  <c r="G70" i="14"/>
  <c r="H70" i="14" s="1"/>
  <c r="E70" i="14"/>
  <c r="G69" i="14"/>
  <c r="H69" i="14" s="1"/>
  <c r="E69" i="14"/>
  <c r="G68" i="14"/>
  <c r="H68" i="14" s="1"/>
  <c r="E68" i="14"/>
  <c r="G67" i="14"/>
  <c r="H67" i="14" s="1"/>
  <c r="E67" i="14"/>
  <c r="G66" i="14"/>
  <c r="H66" i="14" s="1"/>
  <c r="E66" i="14"/>
  <c r="G65" i="14"/>
  <c r="H65" i="14" s="1"/>
  <c r="E65" i="14"/>
  <c r="G64" i="14"/>
  <c r="H64" i="14" s="1"/>
  <c r="E64" i="14"/>
  <c r="G63" i="14"/>
  <c r="H63" i="14" s="1"/>
  <c r="E63" i="14"/>
  <c r="G62" i="14"/>
  <c r="H62" i="14" s="1"/>
  <c r="E62" i="14"/>
  <c r="H61" i="14"/>
  <c r="G61" i="14"/>
  <c r="E61" i="14"/>
  <c r="G60" i="14"/>
  <c r="H60" i="14" s="1"/>
  <c r="E60" i="14"/>
  <c r="G59" i="14"/>
  <c r="H59" i="14" s="1"/>
  <c r="E59" i="14"/>
  <c r="G58" i="14"/>
  <c r="H58" i="14" s="1"/>
  <c r="E58" i="14"/>
  <c r="G57" i="14"/>
  <c r="H57" i="14" s="1"/>
  <c r="E57" i="14"/>
  <c r="G56" i="14"/>
  <c r="H56" i="14" s="1"/>
  <c r="E56" i="14"/>
  <c r="G55" i="14"/>
  <c r="H55" i="14" s="1"/>
  <c r="E55" i="14"/>
  <c r="G54" i="14"/>
  <c r="H54" i="14" s="1"/>
  <c r="E54" i="14"/>
  <c r="H53" i="14"/>
  <c r="G53" i="14"/>
  <c r="E53" i="14"/>
  <c r="G52" i="14"/>
  <c r="H52" i="14" s="1"/>
  <c r="E52" i="14"/>
  <c r="H51" i="14"/>
  <c r="G51" i="14"/>
  <c r="E51" i="14"/>
  <c r="G50" i="14"/>
  <c r="H50" i="14" s="1"/>
  <c r="E50" i="14"/>
  <c r="G49" i="14"/>
  <c r="H49" i="14" s="1"/>
  <c r="E49" i="14"/>
  <c r="G48" i="14"/>
  <c r="H48" i="14" s="1"/>
  <c r="E48" i="14"/>
  <c r="G47" i="14"/>
  <c r="H47" i="14" s="1"/>
  <c r="E47" i="14"/>
  <c r="G46" i="14"/>
  <c r="H46" i="14" s="1"/>
  <c r="E46" i="14"/>
  <c r="G45" i="14"/>
  <c r="H45" i="14" s="1"/>
  <c r="E45" i="14"/>
  <c r="G44" i="14"/>
  <c r="H44" i="14" s="1"/>
  <c r="E44" i="14"/>
  <c r="G43" i="14"/>
  <c r="H43" i="14" s="1"/>
  <c r="E43" i="14"/>
  <c r="G42" i="14"/>
  <c r="H42" i="14" s="1"/>
  <c r="E42" i="14"/>
  <c r="G41" i="14"/>
  <c r="H41" i="14" s="1"/>
  <c r="E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I8" i="14" s="1"/>
  <c r="I9" i="14" s="1"/>
  <c r="J7" i="14"/>
  <c r="J295" i="26" l="1"/>
  <c r="I296" i="26"/>
  <c r="J295" i="24"/>
  <c r="I296" i="24"/>
  <c r="I296" i="22"/>
  <c r="J295" i="22"/>
  <c r="I10" i="14"/>
  <c r="J9" i="14"/>
  <c r="J8" i="14"/>
  <c r="I297" i="26" l="1"/>
  <c r="J296" i="26"/>
  <c r="I297" i="24"/>
  <c r="J296" i="24"/>
  <c r="J296" i="22"/>
  <c r="I297" i="22"/>
  <c r="J10" i="14"/>
  <c r="I11" i="14"/>
  <c r="I298" i="26" l="1"/>
  <c r="J297" i="26"/>
  <c r="I298" i="24"/>
  <c r="J297" i="24"/>
  <c r="J297" i="22"/>
  <c r="I298" i="22"/>
  <c r="J11" i="14"/>
  <c r="I12" i="14"/>
  <c r="J298" i="26" l="1"/>
  <c r="I299" i="26"/>
  <c r="J298" i="24"/>
  <c r="I299" i="24"/>
  <c r="J298" i="22"/>
  <c r="I299" i="22"/>
  <c r="I13" i="14"/>
  <c r="J12" i="14"/>
  <c r="I300" i="26" l="1"/>
  <c r="J299" i="26"/>
  <c r="I300" i="24"/>
  <c r="J299" i="24"/>
  <c r="J299" i="22"/>
  <c r="I300" i="22"/>
  <c r="I14" i="14"/>
  <c r="J13" i="14"/>
  <c r="J300" i="26" l="1"/>
  <c r="I301" i="26"/>
  <c r="J300" i="24"/>
  <c r="I301" i="24"/>
  <c r="I301" i="22"/>
  <c r="J300" i="22"/>
  <c r="I15" i="14"/>
  <c r="J14" i="14"/>
  <c r="J301" i="26" l="1"/>
  <c r="I302" i="26"/>
  <c r="J301" i="24"/>
  <c r="I302" i="24"/>
  <c r="J301" i="22"/>
  <c r="I302" i="22"/>
  <c r="J15" i="14"/>
  <c r="I16" i="14"/>
  <c r="I303" i="26" l="1"/>
  <c r="J302" i="26"/>
  <c r="I303" i="24"/>
  <c r="J302" i="24"/>
  <c r="I303" i="22"/>
  <c r="J302" i="22"/>
  <c r="I17" i="14"/>
  <c r="J16" i="14"/>
  <c r="J303" i="26" l="1"/>
  <c r="I304" i="26"/>
  <c r="J303" i="24"/>
  <c r="I304" i="24"/>
  <c r="I304" i="22"/>
  <c r="J303" i="22"/>
  <c r="I18" i="14"/>
  <c r="J17" i="14"/>
  <c r="I305" i="26" l="1"/>
  <c r="J304" i="26"/>
  <c r="I305" i="24"/>
  <c r="J304" i="24"/>
  <c r="J304" i="22"/>
  <c r="I305" i="22"/>
  <c r="J18" i="14"/>
  <c r="I19" i="14"/>
  <c r="I306" i="26" l="1"/>
  <c r="J305" i="26"/>
  <c r="I306" i="24"/>
  <c r="J305" i="24"/>
  <c r="I306" i="22"/>
  <c r="J305" i="22"/>
  <c r="J19" i="14"/>
  <c r="I20" i="14"/>
  <c r="J306" i="26" l="1"/>
  <c r="I307" i="26"/>
  <c r="J306" i="24"/>
  <c r="I307" i="24"/>
  <c r="J306" i="22"/>
  <c r="I307" i="22"/>
  <c r="I21" i="14"/>
  <c r="J20" i="14"/>
  <c r="I308" i="26" l="1"/>
  <c r="J307" i="26"/>
  <c r="I308" i="24"/>
  <c r="J307" i="24"/>
  <c r="J307" i="22"/>
  <c r="I308" i="22"/>
  <c r="I22" i="14"/>
  <c r="J21" i="14"/>
  <c r="J308" i="26" l="1"/>
  <c r="I309" i="26"/>
  <c r="J308" i="24"/>
  <c r="I309" i="24"/>
  <c r="I309" i="22"/>
  <c r="J308" i="22"/>
  <c r="I23" i="14"/>
  <c r="J22" i="14"/>
  <c r="J309" i="26" l="1"/>
  <c r="I310" i="26"/>
  <c r="J309" i="24"/>
  <c r="I310" i="24"/>
  <c r="I310" i="22"/>
  <c r="J309" i="22"/>
  <c r="J23" i="14"/>
  <c r="I24" i="14"/>
  <c r="I311" i="26" l="1"/>
  <c r="J310" i="26"/>
  <c r="I311" i="24"/>
  <c r="J310" i="24"/>
  <c r="I311" i="22"/>
  <c r="J310" i="22"/>
  <c r="I25" i="14"/>
  <c r="J24" i="14"/>
  <c r="J311" i="26" l="1"/>
  <c r="I312" i="26"/>
  <c r="J311" i="24"/>
  <c r="I312" i="24"/>
  <c r="I312" i="22"/>
  <c r="J311" i="22"/>
  <c r="I26" i="14"/>
  <c r="J25" i="14"/>
  <c r="I313" i="26" l="1"/>
  <c r="J312" i="26"/>
  <c r="I313" i="24"/>
  <c r="J312" i="24"/>
  <c r="J312" i="22"/>
  <c r="I313" i="22"/>
  <c r="J26" i="14"/>
  <c r="I27" i="14"/>
  <c r="I314" i="26" l="1"/>
  <c r="J313" i="26"/>
  <c r="I314" i="24"/>
  <c r="J313" i="24"/>
  <c r="J313" i="22"/>
  <c r="I314" i="22"/>
  <c r="J27" i="14"/>
  <c r="I28" i="14"/>
  <c r="J314" i="26" l="1"/>
  <c r="I315" i="26"/>
  <c r="J314" i="24"/>
  <c r="I315" i="24"/>
  <c r="J314" i="22"/>
  <c r="I315" i="22"/>
  <c r="I29" i="14"/>
  <c r="J28" i="14"/>
  <c r="I316" i="26" l="1"/>
  <c r="J315" i="26"/>
  <c r="I316" i="24"/>
  <c r="J315" i="24"/>
  <c r="J315" i="22"/>
  <c r="I316" i="22"/>
  <c r="I30" i="14"/>
  <c r="J29" i="14"/>
  <c r="J316" i="26" l="1"/>
  <c r="I317" i="26"/>
  <c r="J316" i="24"/>
  <c r="I317" i="24"/>
  <c r="I317" i="22"/>
  <c r="J316" i="22"/>
  <c r="I31" i="14"/>
  <c r="J30" i="14"/>
  <c r="J317" i="26" l="1"/>
  <c r="I318" i="26"/>
  <c r="J317" i="24"/>
  <c r="I318" i="24"/>
  <c r="J317" i="22"/>
  <c r="I318" i="22"/>
  <c r="J31" i="14"/>
  <c r="I32" i="14"/>
  <c r="I319" i="26" l="1"/>
  <c r="J318" i="26"/>
  <c r="I319" i="24"/>
  <c r="J318" i="24"/>
  <c r="I319" i="22"/>
  <c r="J318" i="22"/>
  <c r="I33" i="14"/>
  <c r="J32" i="14"/>
  <c r="J319" i="26" l="1"/>
  <c r="I320" i="26"/>
  <c r="J319" i="24"/>
  <c r="I320" i="24"/>
  <c r="I320" i="22"/>
  <c r="J319" i="22"/>
  <c r="I34" i="14"/>
  <c r="J33" i="14"/>
  <c r="I321" i="26" l="1"/>
  <c r="J320" i="26"/>
  <c r="I321" i="24"/>
  <c r="J320" i="24"/>
  <c r="J320" i="22"/>
  <c r="I321" i="22"/>
  <c r="J34" i="14"/>
  <c r="I35" i="14"/>
  <c r="I322" i="26" l="1"/>
  <c r="J321" i="26"/>
  <c r="I322" i="24"/>
  <c r="J321" i="24"/>
  <c r="J321" i="22"/>
  <c r="I322" i="22"/>
  <c r="J35" i="14"/>
  <c r="I36" i="14"/>
  <c r="J322" i="26" l="1"/>
  <c r="I323" i="26"/>
  <c r="J322" i="24"/>
  <c r="I323" i="24"/>
  <c r="J322" i="22"/>
  <c r="I323" i="22"/>
  <c r="I37" i="14"/>
  <c r="J36" i="14"/>
  <c r="I324" i="26" l="1"/>
  <c r="J323" i="26"/>
  <c r="I324" i="24"/>
  <c r="J323" i="24"/>
  <c r="J323" i="22"/>
  <c r="I324" i="22"/>
  <c r="I38" i="14"/>
  <c r="J37" i="14"/>
  <c r="J324" i="26" l="1"/>
  <c r="I325" i="26"/>
  <c r="J324" i="24"/>
  <c r="I325" i="24"/>
  <c r="I325" i="22"/>
  <c r="J324" i="22"/>
  <c r="I39" i="14"/>
  <c r="J38" i="14"/>
  <c r="J325" i="26" l="1"/>
  <c r="I326" i="26"/>
  <c r="J325" i="24"/>
  <c r="I326" i="24"/>
  <c r="I326" i="22"/>
  <c r="J325" i="22"/>
  <c r="J39" i="14"/>
  <c r="I40" i="14"/>
  <c r="I327" i="26" l="1"/>
  <c r="J326" i="26"/>
  <c r="I327" i="24"/>
  <c r="J326" i="24"/>
  <c r="I327" i="22"/>
  <c r="J326" i="22"/>
  <c r="I41" i="14"/>
  <c r="J40" i="14"/>
  <c r="J327" i="26" l="1"/>
  <c r="I328" i="26"/>
  <c r="J327" i="24"/>
  <c r="I328" i="24"/>
  <c r="I328" i="22"/>
  <c r="J327" i="22"/>
  <c r="J41" i="14"/>
  <c r="I42" i="14"/>
  <c r="I329" i="26" l="1"/>
  <c r="J328" i="26"/>
  <c r="I329" i="24"/>
  <c r="J328" i="24"/>
  <c r="J328" i="22"/>
  <c r="I329" i="22"/>
  <c r="J42" i="14"/>
  <c r="I43" i="14"/>
  <c r="I330" i="26" l="1"/>
  <c r="J329" i="26"/>
  <c r="I330" i="24"/>
  <c r="J329" i="24"/>
  <c r="I330" i="22"/>
  <c r="J329" i="22"/>
  <c r="J43" i="14"/>
  <c r="I44" i="14"/>
  <c r="J330" i="26" l="1"/>
  <c r="I331" i="26"/>
  <c r="J330" i="24"/>
  <c r="I331" i="24"/>
  <c r="J330" i="22"/>
  <c r="I331" i="22"/>
  <c r="I45" i="14"/>
  <c r="J44" i="14"/>
  <c r="I332" i="26" l="1"/>
  <c r="J331" i="26"/>
  <c r="I332" i="24"/>
  <c r="J331" i="24"/>
  <c r="J331" i="22"/>
  <c r="I332" i="22"/>
  <c r="J45" i="14"/>
  <c r="I46" i="14"/>
  <c r="J332" i="26" l="1"/>
  <c r="I333" i="26"/>
  <c r="J332" i="24"/>
  <c r="I333" i="24"/>
  <c r="I333" i="22"/>
  <c r="J332" i="22"/>
  <c r="J46" i="14"/>
  <c r="I47" i="14"/>
  <c r="J333" i="26" l="1"/>
  <c r="I334" i="26"/>
  <c r="J333" i="24"/>
  <c r="I334" i="24"/>
  <c r="J333" i="22"/>
  <c r="I334" i="22"/>
  <c r="J47" i="14"/>
  <c r="I48" i="14"/>
  <c r="I335" i="26" l="1"/>
  <c r="J334" i="26"/>
  <c r="I335" i="24"/>
  <c r="J334" i="24"/>
  <c r="I335" i="22"/>
  <c r="J334" i="22"/>
  <c r="I49" i="14"/>
  <c r="J48" i="14"/>
  <c r="J335" i="26" l="1"/>
  <c r="I336" i="26"/>
  <c r="J335" i="24"/>
  <c r="I336" i="24"/>
  <c r="I336" i="22"/>
  <c r="J335" i="22"/>
  <c r="J49" i="14"/>
  <c r="I50" i="14"/>
  <c r="I337" i="26" l="1"/>
  <c r="J336" i="26"/>
  <c r="I337" i="24"/>
  <c r="J336" i="24"/>
  <c r="J336" i="22"/>
  <c r="I337" i="22"/>
  <c r="J50" i="14"/>
  <c r="I51" i="14"/>
  <c r="I338" i="26" l="1"/>
  <c r="J337" i="26"/>
  <c r="I338" i="24"/>
  <c r="J337" i="24"/>
  <c r="I338" i="22"/>
  <c r="J337" i="22"/>
  <c r="I52" i="14"/>
  <c r="J51" i="14"/>
  <c r="J338" i="26" l="1"/>
  <c r="I339" i="26"/>
  <c r="J338" i="24"/>
  <c r="I339" i="24"/>
  <c r="J338" i="22"/>
  <c r="I339" i="22"/>
  <c r="I53" i="14"/>
  <c r="J52" i="14"/>
  <c r="I340" i="26" l="1"/>
  <c r="J339" i="26"/>
  <c r="I340" i="24"/>
  <c r="J339" i="24"/>
  <c r="J339" i="22"/>
  <c r="I340" i="22"/>
  <c r="I54" i="14"/>
  <c r="J53" i="14"/>
  <c r="J340" i="26" l="1"/>
  <c r="I341" i="26"/>
  <c r="J340" i="24"/>
  <c r="I341" i="24"/>
  <c r="I341" i="22"/>
  <c r="J340" i="22"/>
  <c r="I55" i="14"/>
  <c r="J54" i="14"/>
  <c r="J341" i="26" l="1"/>
  <c r="I342" i="26"/>
  <c r="J341" i="24"/>
  <c r="I342" i="24"/>
  <c r="J341" i="22"/>
  <c r="I342" i="22"/>
  <c r="I56" i="14"/>
  <c r="J55" i="14"/>
  <c r="I343" i="26" l="1"/>
  <c r="J342" i="26"/>
  <c r="I343" i="24"/>
  <c r="J342" i="24"/>
  <c r="I343" i="22"/>
  <c r="J342" i="22"/>
  <c r="I57" i="14"/>
  <c r="J56" i="14"/>
  <c r="J343" i="26" l="1"/>
  <c r="I344" i="26"/>
  <c r="J343" i="24"/>
  <c r="I344" i="24"/>
  <c r="I344" i="22"/>
  <c r="J343" i="22"/>
  <c r="J57" i="14"/>
  <c r="I58" i="14"/>
  <c r="I345" i="26" l="1"/>
  <c r="J344" i="26"/>
  <c r="I345" i="24"/>
  <c r="J344" i="24"/>
  <c r="J344" i="22"/>
  <c r="I345" i="22"/>
  <c r="I59" i="14"/>
  <c r="J58" i="14"/>
  <c r="I346" i="26" l="1"/>
  <c r="J345" i="26"/>
  <c r="I346" i="24"/>
  <c r="J345" i="24"/>
  <c r="I346" i="22"/>
  <c r="J345" i="22"/>
  <c r="I60" i="14"/>
  <c r="J59" i="14"/>
  <c r="J346" i="26" l="1"/>
  <c r="I347" i="26"/>
  <c r="J346" i="24"/>
  <c r="I347" i="24"/>
  <c r="J346" i="22"/>
  <c r="I347" i="22"/>
  <c r="I61" i="14"/>
  <c r="J60" i="14"/>
  <c r="I348" i="26" l="1"/>
  <c r="J347" i="26"/>
  <c r="I348" i="24"/>
  <c r="J347" i="24"/>
  <c r="J347" i="22"/>
  <c r="I348" i="22"/>
  <c r="J61" i="14"/>
  <c r="I62" i="14"/>
  <c r="J348" i="26" l="1"/>
  <c r="I349" i="26"/>
  <c r="J348" i="24"/>
  <c r="I349" i="24"/>
  <c r="I349" i="22"/>
  <c r="J348" i="22"/>
  <c r="J62" i="14"/>
  <c r="I63" i="14"/>
  <c r="J349" i="26" l="1"/>
  <c r="I350" i="26"/>
  <c r="J349" i="24"/>
  <c r="I350" i="24"/>
  <c r="J349" i="22"/>
  <c r="I350" i="22"/>
  <c r="I64" i="14"/>
  <c r="J63" i="14"/>
  <c r="I351" i="26" l="1"/>
  <c r="J350" i="26"/>
  <c r="I351" i="24"/>
  <c r="J350" i="24"/>
  <c r="I351" i="22"/>
  <c r="J350" i="22"/>
  <c r="I65" i="14"/>
  <c r="J64" i="14"/>
  <c r="J351" i="26" l="1"/>
  <c r="I352" i="26"/>
  <c r="J351" i="24"/>
  <c r="I352" i="24"/>
  <c r="I352" i="22"/>
  <c r="J351" i="22"/>
  <c r="I66" i="14"/>
  <c r="J65" i="14"/>
  <c r="I353" i="26" l="1"/>
  <c r="J352" i="26"/>
  <c r="I353" i="24"/>
  <c r="J352" i="24"/>
  <c r="J352" i="22"/>
  <c r="I353" i="22"/>
  <c r="I67" i="14"/>
  <c r="J66" i="14"/>
  <c r="J353" i="26" l="1"/>
  <c r="I354" i="26"/>
  <c r="I354" i="24"/>
  <c r="J353" i="24"/>
  <c r="I354" i="22"/>
  <c r="J353" i="22"/>
  <c r="I68" i="14"/>
  <c r="J67" i="14"/>
  <c r="I355" i="26" l="1"/>
  <c r="J354" i="26"/>
  <c r="J354" i="24"/>
  <c r="I355" i="24"/>
  <c r="J354" i="22"/>
  <c r="I355" i="22"/>
  <c r="I69" i="14"/>
  <c r="J68" i="14"/>
  <c r="I356" i="26" l="1"/>
  <c r="J355" i="26"/>
  <c r="I356" i="24"/>
  <c r="J355" i="24"/>
  <c r="J355" i="22"/>
  <c r="I356" i="22"/>
  <c r="I70" i="14"/>
  <c r="J69" i="14"/>
  <c r="J356" i="26" l="1"/>
  <c r="I357" i="26"/>
  <c r="J356" i="24"/>
  <c r="I357" i="24"/>
  <c r="I357" i="22"/>
  <c r="J356" i="22"/>
  <c r="I71" i="14"/>
  <c r="J70" i="14"/>
  <c r="I358" i="26" l="1"/>
  <c r="J357" i="26"/>
  <c r="J357" i="24"/>
  <c r="I358" i="24"/>
  <c r="J357" i="22"/>
  <c r="I358" i="22"/>
  <c r="I72" i="14"/>
  <c r="J71" i="14"/>
  <c r="J358" i="26" l="1"/>
  <c r="I359" i="26"/>
  <c r="I359" i="24"/>
  <c r="J358" i="24"/>
  <c r="I359" i="22"/>
  <c r="J358" i="22"/>
  <c r="I73" i="14"/>
  <c r="J72" i="14"/>
  <c r="I360" i="26" l="1"/>
  <c r="J359" i="26"/>
  <c r="J359" i="24"/>
  <c r="I360" i="24"/>
  <c r="I360" i="22"/>
  <c r="J359" i="22"/>
  <c r="I74" i="14"/>
  <c r="J73" i="14"/>
  <c r="I361" i="26" l="1"/>
  <c r="J360" i="26"/>
  <c r="I361" i="24"/>
  <c r="J360" i="24"/>
  <c r="J360" i="22"/>
  <c r="I361" i="22"/>
  <c r="I75" i="14"/>
  <c r="J74" i="14"/>
  <c r="J361" i="26" l="1"/>
  <c r="I362" i="26"/>
  <c r="I362" i="24"/>
  <c r="J361" i="24"/>
  <c r="I362" i="22"/>
  <c r="J361" i="22"/>
  <c r="I76" i="14"/>
  <c r="J75" i="14"/>
  <c r="J362" i="26" l="1"/>
  <c r="I363" i="26"/>
  <c r="J362" i="24"/>
  <c r="I363" i="24"/>
  <c r="J362" i="22"/>
  <c r="I363" i="22"/>
  <c r="I77" i="14"/>
  <c r="J76" i="14"/>
  <c r="I364" i="26" l="1"/>
  <c r="J363" i="26"/>
  <c r="I364" i="24"/>
  <c r="J363" i="24"/>
  <c r="J363" i="22"/>
  <c r="I364" i="22"/>
  <c r="J77" i="14"/>
  <c r="I78" i="14"/>
  <c r="J364" i="26" l="1"/>
  <c r="I365" i="26"/>
  <c r="I365" i="24"/>
  <c r="J364" i="24"/>
  <c r="I365" i="22"/>
  <c r="J364" i="22"/>
  <c r="I79" i="14"/>
  <c r="J78" i="14"/>
  <c r="I366" i="26" l="1"/>
  <c r="J365" i="26"/>
  <c r="I366" i="24"/>
  <c r="J365" i="24"/>
  <c r="J365" i="22"/>
  <c r="I366" i="22"/>
  <c r="I80" i="14"/>
  <c r="J79" i="14"/>
  <c r="J366" i="26" l="1"/>
  <c r="I367" i="26"/>
  <c r="I367" i="24"/>
  <c r="J366" i="24"/>
  <c r="I367" i="22"/>
  <c r="J366" i="22"/>
  <c r="I81" i="14"/>
  <c r="J80" i="14"/>
  <c r="I368" i="26" l="1"/>
  <c r="J367" i="26"/>
  <c r="J367" i="24"/>
  <c r="I368" i="24"/>
  <c r="I368" i="22"/>
  <c r="J367" i="22"/>
  <c r="I82" i="14"/>
  <c r="J81" i="14"/>
  <c r="I369" i="26" l="1"/>
  <c r="J368" i="26"/>
  <c r="J368" i="24"/>
  <c r="I369" i="24"/>
  <c r="J368" i="22"/>
  <c r="I369" i="22"/>
  <c r="I83" i="14"/>
  <c r="J82" i="14"/>
  <c r="J369" i="26" l="1"/>
  <c r="I370" i="26"/>
  <c r="J369" i="24"/>
  <c r="I370" i="24"/>
  <c r="I370" i="22"/>
  <c r="J369" i="22"/>
  <c r="I84" i="14"/>
  <c r="J83" i="14"/>
  <c r="J370" i="26" l="1"/>
  <c r="I371" i="26"/>
  <c r="I371" i="24"/>
  <c r="J370" i="24"/>
  <c r="J370" i="22"/>
  <c r="I371" i="22"/>
  <c r="I85" i="14"/>
  <c r="J84" i="14"/>
  <c r="I372" i="26" l="1"/>
  <c r="J371" i="26"/>
  <c r="J371" i="24"/>
  <c r="I372" i="24"/>
  <c r="J371" i="22"/>
  <c r="I372" i="22"/>
  <c r="J85" i="14"/>
  <c r="I86" i="14"/>
  <c r="J372" i="26" l="1"/>
  <c r="I373" i="26"/>
  <c r="I373" i="24"/>
  <c r="J372" i="24"/>
  <c r="I373" i="22"/>
  <c r="J372" i="22"/>
  <c r="I87" i="14"/>
  <c r="J86" i="14"/>
  <c r="I374" i="26" l="1"/>
  <c r="J373" i="26"/>
  <c r="J373" i="24"/>
  <c r="I374" i="24"/>
  <c r="J373" i="22"/>
  <c r="I374" i="22"/>
  <c r="I88" i="14"/>
  <c r="J87" i="14"/>
  <c r="J374" i="26" l="1"/>
  <c r="I375" i="26"/>
  <c r="I375" i="24"/>
  <c r="J374" i="24"/>
  <c r="I375" i="22"/>
  <c r="J374" i="22"/>
  <c r="J88" i="14"/>
  <c r="I89" i="14"/>
  <c r="I376" i="26" l="1"/>
  <c r="J375" i="26"/>
  <c r="I376" i="24"/>
  <c r="J375" i="24"/>
  <c r="I376" i="22"/>
  <c r="J375" i="22"/>
  <c r="I90" i="14"/>
  <c r="J89" i="14"/>
  <c r="I377" i="26" l="1"/>
  <c r="J376" i="26"/>
  <c r="J376" i="24"/>
  <c r="I377" i="24"/>
  <c r="J376" i="22"/>
  <c r="I377" i="22"/>
  <c r="I91" i="14"/>
  <c r="J90" i="14"/>
  <c r="J377" i="26" l="1"/>
  <c r="I378" i="26"/>
  <c r="I378" i="24"/>
  <c r="J377" i="24"/>
  <c r="I378" i="22"/>
  <c r="J377" i="22"/>
  <c r="I92" i="14"/>
  <c r="J91" i="14"/>
  <c r="I379" i="26" l="1"/>
  <c r="J378" i="26"/>
  <c r="J378" i="24"/>
  <c r="I379" i="24"/>
  <c r="J378" i="22"/>
  <c r="I379" i="22"/>
  <c r="J92" i="14"/>
  <c r="I93" i="14"/>
  <c r="I380" i="26" l="1"/>
  <c r="J379" i="26"/>
  <c r="I380" i="24"/>
  <c r="J379" i="24"/>
  <c r="J379" i="22"/>
  <c r="I380" i="22"/>
  <c r="J93" i="14"/>
  <c r="I94" i="14"/>
  <c r="J380" i="26" l="1"/>
  <c r="I381" i="26"/>
  <c r="I381" i="24"/>
  <c r="J380" i="24"/>
  <c r="I381" i="22"/>
  <c r="J380" i="22"/>
  <c r="I95" i="14"/>
  <c r="J94" i="14"/>
  <c r="I382" i="26" l="1"/>
  <c r="J381" i="26"/>
  <c r="I382" i="24"/>
  <c r="J381" i="24"/>
  <c r="J381" i="22"/>
  <c r="I382" i="22"/>
  <c r="I96" i="14"/>
  <c r="J95" i="14"/>
  <c r="I383" i="26" l="1"/>
  <c r="J382" i="26"/>
  <c r="I383" i="24"/>
  <c r="J382" i="24"/>
  <c r="I383" i="22"/>
  <c r="J382" i="22"/>
  <c r="J96" i="14"/>
  <c r="I97" i="14"/>
  <c r="J383" i="26" l="1"/>
  <c r="I384" i="26"/>
  <c r="J383" i="24"/>
  <c r="I384" i="24"/>
  <c r="I384" i="22"/>
  <c r="J383" i="22"/>
  <c r="I98" i="14"/>
  <c r="J97" i="14"/>
  <c r="I385" i="26" l="1"/>
  <c r="J384" i="26"/>
  <c r="J384" i="24"/>
  <c r="I385" i="24"/>
  <c r="J384" i="22"/>
  <c r="I385" i="22"/>
  <c r="I99" i="14"/>
  <c r="J98" i="14"/>
  <c r="J385" i="26" l="1"/>
  <c r="I386" i="26"/>
  <c r="J385" i="24"/>
  <c r="I386" i="24"/>
  <c r="I386" i="22"/>
  <c r="J385" i="22"/>
  <c r="I100" i="14"/>
  <c r="J99" i="14"/>
  <c r="I387" i="26" l="1"/>
  <c r="J386" i="26"/>
  <c r="I387" i="24"/>
  <c r="J386" i="24"/>
  <c r="J386" i="22"/>
  <c r="I387" i="22"/>
  <c r="J100" i="14"/>
  <c r="I101" i="14"/>
  <c r="I388" i="26" l="1"/>
  <c r="J387" i="26"/>
  <c r="J387" i="24"/>
  <c r="I388" i="24"/>
  <c r="J387" i="22"/>
  <c r="I388" i="22"/>
  <c r="J101" i="14"/>
  <c r="I102" i="14"/>
  <c r="J388" i="26" l="1"/>
  <c r="I389" i="26"/>
  <c r="I389" i="24"/>
  <c r="J388" i="24"/>
  <c r="I389" i="22"/>
  <c r="J388" i="22"/>
  <c r="I103" i="14"/>
  <c r="J102" i="14"/>
  <c r="I390" i="26" l="1"/>
  <c r="J389" i="26"/>
  <c r="J389" i="24"/>
  <c r="I390" i="24"/>
  <c r="J389" i="22"/>
  <c r="I390" i="22"/>
  <c r="I104" i="14"/>
  <c r="J103" i="14"/>
  <c r="I391" i="26" l="1"/>
  <c r="J390" i="26"/>
  <c r="I391" i="24"/>
  <c r="J390" i="24"/>
  <c r="I391" i="22"/>
  <c r="J390" i="22"/>
  <c r="J104" i="14"/>
  <c r="I105" i="14"/>
  <c r="J391" i="26" l="1"/>
  <c r="I392" i="26"/>
  <c r="I392" i="24"/>
  <c r="J391" i="24"/>
  <c r="I392" i="22"/>
  <c r="J391" i="22"/>
  <c r="I106" i="14"/>
  <c r="J105" i="14"/>
  <c r="I393" i="26" l="1"/>
  <c r="J392" i="26"/>
  <c r="J392" i="24"/>
  <c r="I393" i="24"/>
  <c r="J392" i="22"/>
  <c r="I393" i="22"/>
  <c r="I107" i="14"/>
  <c r="J106" i="14"/>
  <c r="J393" i="26" l="1"/>
  <c r="I394" i="26"/>
  <c r="I394" i="24"/>
  <c r="J393" i="24"/>
  <c r="I394" i="22"/>
  <c r="J393" i="22"/>
  <c r="I108" i="14"/>
  <c r="J107" i="14"/>
  <c r="I395" i="26" l="1"/>
  <c r="J394" i="26"/>
  <c r="J394" i="24"/>
  <c r="I395" i="24"/>
  <c r="J394" i="22"/>
  <c r="I395" i="22"/>
  <c r="J108" i="14"/>
  <c r="I109" i="14"/>
  <c r="I396" i="26" l="1"/>
  <c r="J395" i="26"/>
  <c r="I396" i="24"/>
  <c r="J395" i="24"/>
  <c r="J395" i="22"/>
  <c r="I396" i="22"/>
  <c r="J109" i="14"/>
  <c r="I110" i="14"/>
  <c r="J396" i="26" l="1"/>
  <c r="I397" i="26"/>
  <c r="I397" i="24"/>
  <c r="J396" i="24"/>
  <c r="I397" i="22"/>
  <c r="J396" i="22"/>
  <c r="I111" i="14"/>
  <c r="J110" i="14"/>
  <c r="I398" i="26" l="1"/>
  <c r="J397" i="26"/>
  <c r="I398" i="24"/>
  <c r="J397" i="24"/>
  <c r="J397" i="22"/>
  <c r="I398" i="22"/>
  <c r="I112" i="14"/>
  <c r="J111" i="14"/>
  <c r="I399" i="26" l="1"/>
  <c r="J398" i="26"/>
  <c r="I399" i="24"/>
  <c r="J398" i="24"/>
  <c r="I399" i="22"/>
  <c r="J398" i="22"/>
  <c r="J112" i="14"/>
  <c r="I113" i="14"/>
  <c r="J399" i="26" l="1"/>
  <c r="I400" i="26"/>
  <c r="J399" i="24"/>
  <c r="I400" i="24"/>
  <c r="I400" i="22"/>
  <c r="J399" i="22"/>
  <c r="I114" i="14"/>
  <c r="J113" i="14"/>
  <c r="I401" i="26" l="1"/>
  <c r="J400" i="26"/>
  <c r="J400" i="24"/>
  <c r="I401" i="24"/>
  <c r="J400" i="22"/>
  <c r="I401" i="22"/>
  <c r="I115" i="14"/>
  <c r="J114" i="14"/>
  <c r="J401" i="26" l="1"/>
  <c r="I402" i="26"/>
  <c r="J401" i="24"/>
  <c r="I402" i="24"/>
  <c r="I402" i="22"/>
  <c r="J401" i="22"/>
  <c r="I116" i="14"/>
  <c r="J115" i="14"/>
  <c r="I403" i="26" l="1"/>
  <c r="J402" i="26"/>
  <c r="I403" i="24"/>
  <c r="J402" i="24"/>
  <c r="J402" i="22"/>
  <c r="I403" i="22"/>
  <c r="J116" i="14"/>
  <c r="I117" i="14"/>
  <c r="I404" i="26" l="1"/>
  <c r="J403" i="26"/>
  <c r="J403" i="24"/>
  <c r="I404" i="24"/>
  <c r="J403" i="22"/>
  <c r="I404" i="22"/>
  <c r="I118" i="14"/>
  <c r="J117" i="14"/>
  <c r="J404" i="26" l="1"/>
  <c r="I405" i="26"/>
  <c r="I405" i="24"/>
  <c r="J404" i="24"/>
  <c r="I405" i="22"/>
  <c r="J404" i="22"/>
  <c r="I119" i="14"/>
  <c r="J118" i="14"/>
  <c r="I406" i="26" l="1"/>
  <c r="J405" i="26"/>
  <c r="I406" i="24"/>
  <c r="J405" i="24"/>
  <c r="J405" i="22"/>
  <c r="I406" i="22"/>
  <c r="I120" i="14"/>
  <c r="J119" i="14"/>
  <c r="J406" i="26" l="1"/>
  <c r="I407" i="26"/>
  <c r="I407" i="24"/>
  <c r="J406" i="24"/>
  <c r="I407" i="22"/>
  <c r="J406" i="22"/>
  <c r="J120" i="14"/>
  <c r="I121" i="14"/>
  <c r="J407" i="26" l="1"/>
  <c r="I408" i="26"/>
  <c r="J407" i="24"/>
  <c r="I408" i="24"/>
  <c r="I408" i="22"/>
  <c r="J407" i="22"/>
  <c r="I122" i="14"/>
  <c r="J121" i="14"/>
  <c r="I409" i="26" l="1"/>
  <c r="J408" i="26"/>
  <c r="I409" i="24"/>
  <c r="J408" i="24"/>
  <c r="J408" i="22"/>
  <c r="I409" i="22"/>
  <c r="I123" i="14"/>
  <c r="J122" i="14"/>
  <c r="J409" i="26" l="1"/>
  <c r="I410" i="26"/>
  <c r="I410" i="24"/>
  <c r="J409" i="24"/>
  <c r="I410" i="22"/>
  <c r="J409" i="22"/>
  <c r="I124" i="14"/>
  <c r="J123" i="14"/>
  <c r="I411" i="26" l="1"/>
  <c r="J410" i="26"/>
  <c r="J410" i="24"/>
  <c r="I411" i="24"/>
  <c r="J410" i="22"/>
  <c r="I411" i="22"/>
  <c r="J124" i="14"/>
  <c r="I125" i="14"/>
  <c r="I412" i="26" l="1"/>
  <c r="J411" i="26"/>
  <c r="I412" i="24"/>
  <c r="J411" i="24"/>
  <c r="J411" i="22"/>
  <c r="I412" i="22"/>
  <c r="J125" i="14"/>
  <c r="I126" i="14"/>
  <c r="J412" i="26" l="1"/>
  <c r="I413" i="26"/>
  <c r="J412" i="24"/>
  <c r="I413" i="24"/>
  <c r="I413" i="22"/>
  <c r="J412" i="22"/>
  <c r="I127" i="14"/>
  <c r="J126" i="14"/>
  <c r="I414" i="26" l="1"/>
  <c r="J413" i="26"/>
  <c r="I414" i="24"/>
  <c r="J413" i="24"/>
  <c r="J413" i="22"/>
  <c r="I414" i="22"/>
  <c r="I128" i="14"/>
  <c r="J127" i="14"/>
  <c r="J414" i="26" l="1"/>
  <c r="I415" i="26"/>
  <c r="J414" i="24"/>
  <c r="I415" i="24"/>
  <c r="I415" i="22"/>
  <c r="J414" i="22"/>
  <c r="J128" i="14"/>
  <c r="I129" i="14"/>
  <c r="J415" i="26" l="1"/>
  <c r="I416" i="26"/>
  <c r="J415" i="24"/>
  <c r="I416" i="24"/>
  <c r="I416" i="22"/>
  <c r="J415" i="22"/>
  <c r="J129" i="14"/>
  <c r="I130" i="14"/>
  <c r="I417" i="26" l="1"/>
  <c r="J416" i="26"/>
  <c r="I417" i="24"/>
  <c r="J416" i="24"/>
  <c r="J416" i="22"/>
  <c r="I417" i="22"/>
  <c r="I131" i="14"/>
  <c r="J130" i="14"/>
  <c r="J417" i="26" l="1"/>
  <c r="I418" i="26"/>
  <c r="J417" i="24"/>
  <c r="I418" i="24"/>
  <c r="I418" i="22"/>
  <c r="J417" i="22"/>
  <c r="I132" i="14"/>
  <c r="J131" i="14"/>
  <c r="I419" i="26" l="1"/>
  <c r="J418" i="26"/>
  <c r="I419" i="24"/>
  <c r="J418" i="24"/>
  <c r="J418" i="22"/>
  <c r="I419" i="22"/>
  <c r="J132" i="14"/>
  <c r="I133" i="14"/>
  <c r="I420" i="26" l="1"/>
  <c r="J419" i="26"/>
  <c r="I420" i="24"/>
  <c r="J419" i="24"/>
  <c r="J419" i="22"/>
  <c r="I420" i="22"/>
  <c r="J133" i="14"/>
  <c r="I134" i="14"/>
  <c r="J420" i="26" l="1"/>
  <c r="I421" i="26"/>
  <c r="I421" i="24"/>
  <c r="J420" i="24"/>
  <c r="I421" i="22"/>
  <c r="J420" i="22"/>
  <c r="I135" i="14"/>
  <c r="J134" i="14"/>
  <c r="I422" i="26" l="1"/>
  <c r="J421" i="26"/>
  <c r="I422" i="24"/>
  <c r="J421" i="24"/>
  <c r="J421" i="22"/>
  <c r="I422" i="22"/>
  <c r="I136" i="14"/>
  <c r="J135" i="14"/>
  <c r="J422" i="26" l="1"/>
  <c r="I423" i="26"/>
  <c r="I423" i="24"/>
  <c r="J422" i="24"/>
  <c r="I423" i="22"/>
  <c r="J422" i="22"/>
  <c r="J136" i="14"/>
  <c r="I137" i="14"/>
  <c r="J423" i="26" l="1"/>
  <c r="I424" i="26"/>
  <c r="J423" i="24"/>
  <c r="I424" i="24"/>
  <c r="I424" i="22"/>
  <c r="J423" i="22"/>
  <c r="J137" i="14"/>
  <c r="I138" i="14"/>
  <c r="I425" i="26" l="1"/>
  <c r="J424" i="26"/>
  <c r="J424" i="24"/>
  <c r="I425" i="24"/>
  <c r="I425" i="22"/>
  <c r="J424" i="22"/>
  <c r="I139" i="14"/>
  <c r="J138" i="14"/>
  <c r="J425" i="26" l="1"/>
  <c r="I426" i="26"/>
  <c r="I426" i="24"/>
  <c r="J425" i="24"/>
  <c r="I426" i="22"/>
  <c r="J425" i="22"/>
  <c r="I140" i="14"/>
  <c r="J139" i="14"/>
  <c r="I427" i="26" l="1"/>
  <c r="J426" i="26"/>
  <c r="I427" i="24"/>
  <c r="J426" i="24"/>
  <c r="I427" i="22"/>
  <c r="J426" i="22"/>
  <c r="J140" i="14"/>
  <c r="I141" i="14"/>
  <c r="I428" i="26" l="1"/>
  <c r="J427" i="26"/>
  <c r="I428" i="24"/>
  <c r="J427" i="24"/>
  <c r="J427" i="22"/>
  <c r="I428" i="22"/>
  <c r="J141" i="14"/>
  <c r="I142" i="14"/>
  <c r="J428" i="26" l="1"/>
  <c r="I429" i="26"/>
  <c r="J428" i="24"/>
  <c r="I429" i="24"/>
  <c r="J428" i="22"/>
  <c r="I429" i="22"/>
  <c r="I143" i="14"/>
  <c r="J142" i="14"/>
  <c r="I430" i="26" l="1"/>
  <c r="J429" i="26"/>
  <c r="I430" i="24"/>
  <c r="J429" i="24"/>
  <c r="J429" i="22"/>
  <c r="I430" i="22"/>
  <c r="I144" i="14"/>
  <c r="J143" i="14"/>
  <c r="J430" i="26" l="1"/>
  <c r="I431" i="26"/>
  <c r="I431" i="24"/>
  <c r="J430" i="24"/>
  <c r="I431" i="22"/>
  <c r="J430" i="22"/>
  <c r="J144" i="14"/>
  <c r="I145" i="14"/>
  <c r="J431" i="26" l="1"/>
  <c r="I432" i="26"/>
  <c r="J431" i="24"/>
  <c r="I432" i="24"/>
  <c r="I432" i="22"/>
  <c r="J431" i="22"/>
  <c r="J145" i="14"/>
  <c r="I146" i="14"/>
  <c r="I433" i="26" l="1"/>
  <c r="J432" i="26"/>
  <c r="I433" i="24"/>
  <c r="J432" i="24"/>
  <c r="I433" i="22"/>
  <c r="J432" i="22"/>
  <c r="I147" i="14"/>
  <c r="J146" i="14"/>
  <c r="J433" i="26" l="1"/>
  <c r="I434" i="26"/>
  <c r="J433" i="24"/>
  <c r="I434" i="24"/>
  <c r="I434" i="22"/>
  <c r="J433" i="22"/>
  <c r="I148" i="14"/>
  <c r="J147" i="14"/>
  <c r="I435" i="26" l="1"/>
  <c r="J434" i="26"/>
  <c r="J434" i="24"/>
  <c r="I435" i="24"/>
  <c r="J434" i="22"/>
  <c r="I435" i="22"/>
  <c r="J148" i="14"/>
  <c r="I149" i="14"/>
  <c r="I436" i="26" l="1"/>
  <c r="J435" i="26"/>
  <c r="I436" i="24"/>
  <c r="J435" i="24"/>
  <c r="J435" i="22"/>
  <c r="I436" i="22"/>
  <c r="I150" i="14"/>
  <c r="J149" i="14"/>
  <c r="J436" i="26" l="1"/>
  <c r="I437" i="26"/>
  <c r="I437" i="24"/>
  <c r="J436" i="24"/>
  <c r="J436" i="22"/>
  <c r="I437" i="22"/>
  <c r="J150" i="14"/>
  <c r="I151" i="14"/>
  <c r="I438" i="26" l="1"/>
  <c r="J437" i="26"/>
  <c r="I438" i="24"/>
  <c r="J437" i="24"/>
  <c r="J437" i="22"/>
  <c r="I438" i="22"/>
  <c r="J151" i="14"/>
  <c r="I152" i="14"/>
  <c r="J438" i="26" l="1"/>
  <c r="I439" i="26"/>
  <c r="J438" i="24"/>
  <c r="I439" i="24"/>
  <c r="I439" i="22"/>
  <c r="J438" i="22"/>
  <c r="I153" i="14"/>
  <c r="J152" i="14"/>
  <c r="J439" i="26" l="1"/>
  <c r="I440" i="26"/>
  <c r="J439" i="24"/>
  <c r="I440" i="24"/>
  <c r="I440" i="22"/>
  <c r="J439" i="22"/>
  <c r="J153" i="14"/>
  <c r="I154" i="14"/>
  <c r="P12" i="1"/>
  <c r="I441" i="26" l="1"/>
  <c r="J440" i="26"/>
  <c r="J440" i="24"/>
  <c r="I441" i="24"/>
  <c r="I441" i="22"/>
  <c r="J440" i="22"/>
  <c r="I155" i="14"/>
  <c r="J154" i="14"/>
  <c r="P5" i="1"/>
  <c r="O10" i="1"/>
  <c r="P10" i="1" s="1"/>
  <c r="O5" i="1"/>
  <c r="J441" i="26" l="1"/>
  <c r="I442" i="26"/>
  <c r="I442" i="24"/>
  <c r="J441" i="24"/>
  <c r="I442" i="22"/>
  <c r="J441" i="22"/>
  <c r="I156" i="14"/>
  <c r="J155" i="14"/>
  <c r="I443" i="26" l="1"/>
  <c r="J442" i="26"/>
  <c r="I443" i="24"/>
  <c r="J442" i="24"/>
  <c r="J442" i="22"/>
  <c r="I443" i="22"/>
  <c r="J156" i="14"/>
  <c r="I157" i="14"/>
  <c r="I444" i="26" l="1"/>
  <c r="J443" i="26"/>
  <c r="I444" i="24"/>
  <c r="J443" i="24"/>
  <c r="J443" i="22"/>
  <c r="I444" i="22"/>
  <c r="I158" i="14"/>
  <c r="J157" i="14"/>
  <c r="J444" i="26" l="1"/>
  <c r="I445" i="26"/>
  <c r="J444" i="24"/>
  <c r="I445" i="24"/>
  <c r="J444" i="22"/>
  <c r="I445" i="22"/>
  <c r="J158" i="14"/>
  <c r="I159" i="14"/>
  <c r="I446" i="26" l="1"/>
  <c r="J445" i="26"/>
  <c r="I446" i="24"/>
  <c r="J445" i="24"/>
  <c r="J445" i="22"/>
  <c r="I446" i="22"/>
  <c r="J159" i="14"/>
  <c r="I160" i="14"/>
  <c r="J446" i="26" l="1"/>
  <c r="I447" i="26"/>
  <c r="I447" i="24"/>
  <c r="J446" i="24"/>
  <c r="I447" i="22"/>
  <c r="J446" i="22"/>
  <c r="I161" i="14"/>
  <c r="J160" i="14"/>
  <c r="J447" i="26" l="1"/>
  <c r="I448" i="26"/>
  <c r="J447" i="24"/>
  <c r="I448" i="24"/>
  <c r="I448" i="22"/>
  <c r="J447" i="22"/>
  <c r="J161" i="14"/>
  <c r="I162" i="14"/>
  <c r="I449" i="26" l="1"/>
  <c r="J448" i="26"/>
  <c r="I449" i="24"/>
  <c r="J448" i="24"/>
  <c r="J448" i="22"/>
  <c r="I449" i="22"/>
  <c r="I163" i="14"/>
  <c r="J162" i="14"/>
  <c r="J449" i="26" l="1"/>
  <c r="I450" i="26"/>
  <c r="J449" i="24"/>
  <c r="I450" i="24"/>
  <c r="I450" i="22"/>
  <c r="J449" i="22"/>
  <c r="I164" i="14"/>
  <c r="J163" i="14"/>
  <c r="I451" i="26" l="1"/>
  <c r="J450" i="26"/>
  <c r="J450" i="24"/>
  <c r="I451" i="24"/>
  <c r="J450" i="22"/>
  <c r="I451" i="22"/>
  <c r="J164" i="14"/>
  <c r="I165" i="14"/>
  <c r="I452" i="26" l="1"/>
  <c r="J451" i="26"/>
  <c r="I452" i="24"/>
  <c r="J451" i="24"/>
  <c r="J451" i="22"/>
  <c r="I452" i="22"/>
  <c r="I166" i="14"/>
  <c r="J165" i="14"/>
  <c r="J452" i="26" l="1"/>
  <c r="I453" i="26"/>
  <c r="I453" i="24"/>
  <c r="J452" i="24"/>
  <c r="I453" i="22"/>
  <c r="J452" i="22"/>
  <c r="J166" i="14"/>
  <c r="I167" i="14"/>
  <c r="I454" i="26" l="1"/>
  <c r="J453" i="26"/>
  <c r="I454" i="24"/>
  <c r="J453" i="24"/>
  <c r="J453" i="22"/>
  <c r="I454" i="22"/>
  <c r="J167" i="14"/>
  <c r="I168" i="14"/>
  <c r="J454" i="26" l="1"/>
  <c r="I455" i="26"/>
  <c r="J454" i="24"/>
  <c r="I455" i="24"/>
  <c r="I455" i="22"/>
  <c r="J454" i="22"/>
  <c r="I169" i="14"/>
  <c r="J168" i="14"/>
  <c r="J455" i="26" l="1"/>
  <c r="I456" i="26"/>
  <c r="J455" i="24"/>
  <c r="I456" i="24"/>
  <c r="I456" i="22"/>
  <c r="J455" i="22"/>
  <c r="J169" i="14"/>
  <c r="I170" i="14"/>
  <c r="I457" i="26" l="1"/>
  <c r="J456" i="26"/>
  <c r="J456" i="24"/>
  <c r="I457" i="24"/>
  <c r="J456" i="22"/>
  <c r="I457" i="22"/>
  <c r="I171" i="14"/>
  <c r="J170" i="14"/>
  <c r="J457" i="26" l="1"/>
  <c r="I458" i="26"/>
  <c r="I458" i="24"/>
  <c r="J457" i="24"/>
  <c r="I458" i="22"/>
  <c r="J457" i="22"/>
  <c r="I172" i="14"/>
  <c r="J171" i="14"/>
  <c r="I459" i="26" l="1"/>
  <c r="J458" i="26"/>
  <c r="J458" i="24"/>
  <c r="I459" i="24"/>
  <c r="J458" i="22"/>
  <c r="I459" i="22"/>
  <c r="J172" i="14"/>
  <c r="I173" i="14"/>
  <c r="I460" i="26" l="1"/>
  <c r="J459" i="26"/>
  <c r="I460" i="24"/>
  <c r="J459" i="24"/>
  <c r="J459" i="22"/>
  <c r="I460" i="22"/>
  <c r="I174" i="14"/>
  <c r="J173" i="14"/>
  <c r="J460" i="26" l="1"/>
  <c r="I461" i="26"/>
  <c r="J460" i="24"/>
  <c r="I461" i="24"/>
  <c r="I461" i="22"/>
  <c r="J460" i="22"/>
  <c r="J174" i="14"/>
  <c r="I175" i="14"/>
  <c r="I462" i="26" l="1"/>
  <c r="J461" i="26"/>
  <c r="I462" i="24"/>
  <c r="J461" i="24"/>
  <c r="J461" i="22"/>
  <c r="I462" i="22"/>
  <c r="J175" i="14"/>
  <c r="I176" i="14"/>
  <c r="J462" i="26" l="1"/>
  <c r="I463" i="26"/>
  <c r="I463" i="24"/>
  <c r="J462" i="24"/>
  <c r="I463" i="22"/>
  <c r="J462" i="22"/>
  <c r="I177" i="14"/>
  <c r="J176" i="14"/>
  <c r="J463" i="26" l="1"/>
  <c r="I464" i="26"/>
  <c r="J463" i="24"/>
  <c r="I464" i="24"/>
  <c r="I464" i="22"/>
  <c r="J463" i="22"/>
  <c r="J177" i="14"/>
  <c r="I178" i="14"/>
  <c r="I465" i="26" l="1"/>
  <c r="J464" i="26"/>
  <c r="I465" i="24"/>
  <c r="J464" i="24"/>
  <c r="J464" i="22"/>
  <c r="I465" i="22"/>
  <c r="I179" i="14"/>
  <c r="J178" i="14"/>
  <c r="J465" i="26" l="1"/>
  <c r="I466" i="26"/>
  <c r="J465" i="24"/>
  <c r="I466" i="24"/>
  <c r="I466" i="22"/>
  <c r="J465" i="22"/>
  <c r="I180" i="14"/>
  <c r="J179" i="14"/>
  <c r="I467" i="26" l="1"/>
  <c r="J466" i="26"/>
  <c r="I467" i="24"/>
  <c r="J466" i="24"/>
  <c r="J466" i="22"/>
  <c r="I467" i="22"/>
  <c r="J180" i="14"/>
  <c r="I181" i="14"/>
  <c r="J467" i="26" l="1"/>
  <c r="I468" i="26"/>
  <c r="I468" i="24"/>
  <c r="J467" i="24"/>
  <c r="J467" i="22"/>
  <c r="I468" i="22"/>
  <c r="I182" i="14"/>
  <c r="J181" i="14"/>
  <c r="I469" i="26" l="1"/>
  <c r="J468" i="26"/>
  <c r="I469" i="24"/>
  <c r="J468" i="24"/>
  <c r="I469" i="22"/>
  <c r="J468" i="22"/>
  <c r="J182" i="14"/>
  <c r="I183" i="14"/>
  <c r="J469" i="26" l="1"/>
  <c r="I470" i="26"/>
  <c r="I470" i="24"/>
  <c r="J469" i="24"/>
  <c r="J469" i="22"/>
  <c r="I470" i="22"/>
  <c r="I184" i="14"/>
  <c r="J183" i="14"/>
  <c r="J470" i="26" l="1"/>
  <c r="I471" i="26"/>
  <c r="J470" i="24"/>
  <c r="I471" i="24"/>
  <c r="I471" i="22"/>
  <c r="J470" i="22"/>
  <c r="I185" i="14"/>
  <c r="J184" i="14"/>
  <c r="I472" i="26" l="1"/>
  <c r="J471" i="26"/>
  <c r="J471" i="24"/>
  <c r="I472" i="24"/>
  <c r="I472" i="22"/>
  <c r="J471" i="22"/>
  <c r="I186" i="14"/>
  <c r="J185" i="14"/>
  <c r="J472" i="26" l="1"/>
  <c r="I473" i="26"/>
  <c r="J472" i="24"/>
  <c r="I473" i="24"/>
  <c r="J472" i="22"/>
  <c r="I473" i="22"/>
  <c r="I187" i="14"/>
  <c r="J186" i="14"/>
  <c r="I474" i="26" l="1"/>
  <c r="J473" i="26"/>
  <c r="I474" i="24"/>
  <c r="J473" i="24"/>
  <c r="I474" i="22"/>
  <c r="J473" i="22"/>
  <c r="J187" i="14"/>
  <c r="I188" i="14"/>
  <c r="J474" i="26" l="1"/>
  <c r="I475" i="26"/>
  <c r="J474" i="24"/>
  <c r="I475" i="24"/>
  <c r="J474" i="22"/>
  <c r="I475" i="22"/>
  <c r="J188" i="14"/>
  <c r="I189" i="14"/>
  <c r="J475" i="26" l="1"/>
  <c r="I476" i="26"/>
  <c r="I476" i="24"/>
  <c r="J475" i="24"/>
  <c r="J475" i="22"/>
  <c r="I476" i="22"/>
  <c r="I190" i="14"/>
  <c r="J189" i="14"/>
  <c r="J476" i="26" l="1"/>
  <c r="I477" i="26"/>
  <c r="J476" i="24"/>
  <c r="I477" i="24"/>
  <c r="I477" i="22"/>
  <c r="J476" i="22"/>
  <c r="J190" i="14"/>
  <c r="I191" i="14"/>
  <c r="I478" i="26" l="1"/>
  <c r="J477" i="26"/>
  <c r="I478" i="24"/>
  <c r="J477" i="24"/>
  <c r="J477" i="22"/>
  <c r="I478" i="22"/>
  <c r="I192" i="14"/>
  <c r="J191" i="14"/>
  <c r="I479" i="26" l="1"/>
  <c r="J478" i="26"/>
  <c r="I479" i="24"/>
  <c r="J478" i="24"/>
  <c r="I479" i="22"/>
  <c r="J478" i="22"/>
  <c r="I193" i="14"/>
  <c r="J192" i="14"/>
  <c r="I480" i="26" l="1"/>
  <c r="J479" i="26"/>
  <c r="J479" i="24"/>
  <c r="I480" i="24"/>
  <c r="I480" i="22"/>
  <c r="J479" i="22"/>
  <c r="I194" i="14"/>
  <c r="J193" i="14"/>
  <c r="I481" i="26" l="1"/>
  <c r="J480" i="26"/>
  <c r="I481" i="24"/>
  <c r="J480" i="24"/>
  <c r="J480" i="22"/>
  <c r="I481" i="22"/>
  <c r="I195" i="14"/>
  <c r="J194" i="14"/>
  <c r="J481" i="26" l="1"/>
  <c r="I482" i="26"/>
  <c r="J481" i="24"/>
  <c r="I482" i="24"/>
  <c r="I482" i="22"/>
  <c r="J481" i="22"/>
  <c r="J195" i="14"/>
  <c r="I196" i="14"/>
  <c r="I483" i="26" l="1"/>
  <c r="J482" i="26"/>
  <c r="I483" i="24"/>
  <c r="J482" i="24"/>
  <c r="J482" i="22"/>
  <c r="I483" i="22"/>
  <c r="J196" i="14"/>
  <c r="I197" i="14"/>
  <c r="J483" i="26" l="1"/>
  <c r="I484" i="26"/>
  <c r="I484" i="24"/>
  <c r="J483" i="24"/>
  <c r="J483" i="22"/>
  <c r="I484" i="22"/>
  <c r="I198" i="14"/>
  <c r="J197" i="14"/>
  <c r="I485" i="26" l="1"/>
  <c r="J484" i="26"/>
  <c r="J484" i="24"/>
  <c r="I485" i="24"/>
  <c r="I485" i="22"/>
  <c r="J484" i="22"/>
  <c r="J198" i="14"/>
  <c r="I199" i="14"/>
  <c r="J485" i="26" l="1"/>
  <c r="I486" i="26"/>
  <c r="J485" i="24"/>
  <c r="I486" i="24"/>
  <c r="J485" i="22"/>
  <c r="I486" i="22"/>
  <c r="I200" i="14"/>
  <c r="J199" i="14"/>
  <c r="J486" i="26" l="1"/>
  <c r="I487" i="26"/>
  <c r="I487" i="24"/>
  <c r="J486" i="24"/>
  <c r="I487" i="22"/>
  <c r="J486" i="22"/>
  <c r="J200" i="14"/>
  <c r="I201" i="14"/>
  <c r="I488" i="26" l="1"/>
  <c r="J487" i="26"/>
  <c r="J487" i="24"/>
  <c r="I488" i="24"/>
  <c r="I488" i="22"/>
  <c r="J487" i="22"/>
  <c r="J201" i="14"/>
  <c r="I202" i="14"/>
  <c r="J488" i="26" l="1"/>
  <c r="I489" i="26"/>
  <c r="I489" i="24"/>
  <c r="J488" i="24"/>
  <c r="J488" i="22"/>
  <c r="I489" i="22"/>
  <c r="I203" i="14"/>
  <c r="J202" i="14"/>
  <c r="I490" i="26" l="1"/>
  <c r="J489" i="26"/>
  <c r="I490" i="24"/>
  <c r="J489" i="24"/>
  <c r="I490" i="22"/>
  <c r="J489" i="22"/>
  <c r="J203" i="14"/>
  <c r="I204" i="14"/>
  <c r="J490" i="26" l="1"/>
  <c r="I491" i="26"/>
  <c r="J490" i="24"/>
  <c r="I491" i="24"/>
  <c r="J490" i="22"/>
  <c r="I491" i="22"/>
  <c r="I205" i="14"/>
  <c r="J204" i="14"/>
  <c r="J491" i="26" l="1"/>
  <c r="I492" i="26"/>
  <c r="I492" i="24"/>
  <c r="J491" i="24"/>
  <c r="J491" i="22"/>
  <c r="I492" i="22"/>
  <c r="I206" i="14"/>
  <c r="J205" i="14"/>
  <c r="J492" i="26" l="1"/>
  <c r="I493" i="26"/>
  <c r="J492" i="24"/>
  <c r="I493" i="24"/>
  <c r="I493" i="22"/>
  <c r="J492" i="22"/>
  <c r="I207" i="14"/>
  <c r="J206" i="14"/>
  <c r="I494" i="26" l="1"/>
  <c r="J493" i="26"/>
  <c r="I494" i="24"/>
  <c r="J493" i="24"/>
  <c r="J493" i="22"/>
  <c r="I494" i="22"/>
  <c r="I208" i="14"/>
  <c r="J207" i="14"/>
  <c r="I495" i="26" l="1"/>
  <c r="J494" i="26"/>
  <c r="J494" i="24"/>
  <c r="I495" i="24"/>
  <c r="I495" i="22"/>
  <c r="J494" i="22"/>
  <c r="J208" i="14"/>
  <c r="I209" i="14"/>
  <c r="I496" i="26" l="1"/>
  <c r="J495" i="26"/>
  <c r="J495" i="24"/>
  <c r="I496" i="24"/>
  <c r="I496" i="22"/>
  <c r="J495" i="22"/>
  <c r="I210" i="14"/>
  <c r="J209" i="14"/>
  <c r="I497" i="26" l="1"/>
  <c r="J496" i="26"/>
  <c r="I497" i="24"/>
  <c r="J496" i="24"/>
  <c r="J496" i="22"/>
  <c r="I497" i="22"/>
  <c r="J210" i="14"/>
  <c r="I211" i="14"/>
  <c r="J497" i="26" l="1"/>
  <c r="I498" i="26"/>
  <c r="J497" i="24"/>
  <c r="I498" i="24"/>
  <c r="I498" i="22"/>
  <c r="J497" i="22"/>
  <c r="J211" i="14"/>
  <c r="I212" i="14"/>
  <c r="I499" i="26" l="1"/>
  <c r="J498" i="26"/>
  <c r="I499" i="24"/>
  <c r="J498" i="24"/>
  <c r="J498" i="22"/>
  <c r="I499" i="22"/>
  <c r="I213" i="14"/>
  <c r="J212" i="14"/>
  <c r="J499" i="26" l="1"/>
  <c r="I500" i="26"/>
  <c r="I500" i="24"/>
  <c r="J499" i="24"/>
  <c r="J499" i="22"/>
  <c r="I500" i="22"/>
  <c r="J213" i="14"/>
  <c r="I214" i="14"/>
  <c r="I501" i="26" l="1"/>
  <c r="J500" i="26"/>
  <c r="J500" i="24"/>
  <c r="I501" i="24"/>
  <c r="I501" i="22"/>
  <c r="J500" i="22"/>
  <c r="I215" i="14"/>
  <c r="J214" i="14"/>
  <c r="J501" i="26" l="1"/>
  <c r="I502" i="26"/>
  <c r="I502" i="24"/>
  <c r="J501" i="24"/>
  <c r="J501" i="22"/>
  <c r="I502" i="22"/>
  <c r="I216" i="14"/>
  <c r="J215" i="14"/>
  <c r="J502" i="26" l="1"/>
  <c r="I503" i="26"/>
  <c r="I503" i="24"/>
  <c r="J502" i="24"/>
  <c r="I503" i="22"/>
  <c r="J502" i="22"/>
  <c r="J216" i="14"/>
  <c r="I217" i="14"/>
  <c r="I504" i="26" l="1"/>
  <c r="J503" i="26"/>
  <c r="J503" i="24"/>
  <c r="I504" i="24"/>
  <c r="I504" i="22"/>
  <c r="J503" i="22"/>
  <c r="I218" i="14"/>
  <c r="J217" i="14"/>
  <c r="J504" i="26" l="1"/>
  <c r="I505" i="26"/>
  <c r="I505" i="24"/>
  <c r="J504" i="24"/>
  <c r="J504" i="22"/>
  <c r="I505" i="22"/>
  <c r="I219" i="14"/>
  <c r="J218" i="14"/>
  <c r="I506" i="26" l="1"/>
  <c r="J505" i="26"/>
  <c r="J505" i="24"/>
  <c r="I506" i="24"/>
  <c r="I506" i="22"/>
  <c r="J505" i="22"/>
  <c r="J219" i="14"/>
  <c r="I220" i="14"/>
  <c r="J506" i="26" l="1"/>
  <c r="I507" i="26"/>
  <c r="I507" i="24"/>
  <c r="J506" i="24"/>
  <c r="J506" i="22"/>
  <c r="I507" i="22"/>
  <c r="I221" i="14"/>
  <c r="J220" i="14"/>
  <c r="J507" i="26" l="1"/>
  <c r="I508" i="26"/>
  <c r="I508" i="24"/>
  <c r="J507" i="24"/>
  <c r="J507" i="22"/>
  <c r="I508" i="22"/>
  <c r="J221" i="14"/>
  <c r="I222" i="14"/>
  <c r="J508" i="26" l="1"/>
  <c r="I509" i="26"/>
  <c r="J508" i="24"/>
  <c r="I509" i="24"/>
  <c r="I509" i="22"/>
  <c r="J508" i="22"/>
  <c r="J222" i="14"/>
  <c r="I223" i="14"/>
  <c r="I510" i="26" l="1"/>
  <c r="J509" i="26"/>
  <c r="I510" i="24"/>
  <c r="J509" i="24"/>
  <c r="J509" i="22"/>
  <c r="I510" i="22"/>
  <c r="I224" i="14"/>
  <c r="J223" i="14"/>
  <c r="I511" i="26" l="1"/>
  <c r="J510" i="26"/>
  <c r="J510" i="24"/>
  <c r="I511" i="24"/>
  <c r="I511" i="22"/>
  <c r="J510" i="22"/>
  <c r="J224" i="14"/>
  <c r="I225" i="14"/>
  <c r="I512" i="26" l="1"/>
  <c r="J511" i="26"/>
  <c r="J511" i="24"/>
  <c r="I512" i="24"/>
  <c r="I512" i="22"/>
  <c r="J511" i="22"/>
  <c r="I226" i="14"/>
  <c r="J225" i="14"/>
  <c r="I513" i="26" l="1"/>
  <c r="J512" i="26"/>
  <c r="I513" i="24"/>
  <c r="J512" i="24"/>
  <c r="J512" i="22"/>
  <c r="I513" i="22"/>
  <c r="I227" i="14"/>
  <c r="J226" i="14"/>
  <c r="J513" i="26" l="1"/>
  <c r="I514" i="26"/>
  <c r="J513" i="24"/>
  <c r="I514" i="24"/>
  <c r="I514" i="22"/>
  <c r="J513" i="22"/>
  <c r="J227" i="14"/>
  <c r="I228" i="14"/>
  <c r="I515" i="26" l="1"/>
  <c r="J514" i="26"/>
  <c r="I515" i="24"/>
  <c r="J514" i="24"/>
  <c r="J514" i="22"/>
  <c r="I515" i="22"/>
  <c r="I229" i="14"/>
  <c r="J228" i="14"/>
  <c r="J515" i="26" l="1"/>
  <c r="I516" i="26"/>
  <c r="I516" i="24"/>
  <c r="J515" i="24"/>
  <c r="J515" i="22"/>
  <c r="I516" i="22"/>
  <c r="J229" i="14"/>
  <c r="I230" i="14"/>
  <c r="I517" i="26" l="1"/>
  <c r="J516" i="26"/>
  <c r="J516" i="24"/>
  <c r="I517" i="24"/>
  <c r="I517" i="22"/>
  <c r="J516" i="22"/>
  <c r="J230" i="14"/>
  <c r="I231" i="14"/>
  <c r="I518" i="26" l="1"/>
  <c r="J517" i="26"/>
  <c r="I518" i="24"/>
  <c r="J517" i="24"/>
  <c r="J517" i="22"/>
  <c r="I518" i="22"/>
  <c r="I232" i="14"/>
  <c r="J231" i="14"/>
  <c r="J518" i="26" l="1"/>
  <c r="I519" i="26"/>
  <c r="J518" i="24"/>
  <c r="I519" i="24"/>
  <c r="I519" i="22"/>
  <c r="J518" i="22"/>
  <c r="J232" i="14"/>
  <c r="I233" i="14"/>
  <c r="I520" i="26" l="1"/>
  <c r="J519" i="26"/>
  <c r="J519" i="24"/>
  <c r="I520" i="24"/>
  <c r="I520" i="22"/>
  <c r="J519" i="22"/>
  <c r="I234" i="14"/>
  <c r="J233" i="14"/>
  <c r="J520" i="26" l="1"/>
  <c r="I521" i="26"/>
  <c r="I521" i="24"/>
  <c r="J520" i="24"/>
  <c r="J520" i="22"/>
  <c r="I521" i="22"/>
  <c r="I235" i="14"/>
  <c r="J234" i="14"/>
  <c r="J521" i="26" l="1"/>
  <c r="I522" i="26"/>
  <c r="J521" i="24"/>
  <c r="I522" i="24"/>
  <c r="I522" i="22"/>
  <c r="J521" i="22"/>
  <c r="J235" i="14"/>
  <c r="I236" i="14"/>
  <c r="I523" i="26" l="1"/>
  <c r="J522" i="26"/>
  <c r="I523" i="24"/>
  <c r="J522" i="24"/>
  <c r="J522" i="22"/>
  <c r="I523" i="22"/>
  <c r="I237" i="14"/>
  <c r="J236" i="14"/>
  <c r="J523" i="26" l="1"/>
  <c r="I524" i="26"/>
  <c r="I524" i="24"/>
  <c r="J523" i="24"/>
  <c r="J523" i="22"/>
  <c r="I524" i="22"/>
  <c r="J237" i="14"/>
  <c r="I238" i="14"/>
  <c r="I525" i="26" l="1"/>
  <c r="J524" i="26"/>
  <c r="J524" i="24"/>
  <c r="I525" i="24"/>
  <c r="I525" i="22"/>
  <c r="J524" i="22"/>
  <c r="J238" i="14"/>
  <c r="I239" i="14"/>
  <c r="I526" i="26" l="1"/>
  <c r="J525" i="26"/>
  <c r="I526" i="24"/>
  <c r="J525" i="24"/>
  <c r="J525" i="22"/>
  <c r="I526" i="22"/>
  <c r="I240" i="14"/>
  <c r="J239" i="14"/>
  <c r="J526" i="26" l="1"/>
  <c r="I527" i="26"/>
  <c r="J526" i="24"/>
  <c r="I527" i="24"/>
  <c r="I527" i="22"/>
  <c r="J526" i="22"/>
  <c r="J240" i="14"/>
  <c r="I241" i="14"/>
  <c r="I528" i="26" l="1"/>
  <c r="J527" i="26"/>
  <c r="J527" i="24"/>
  <c r="I528" i="24"/>
  <c r="I528" i="22"/>
  <c r="J527" i="22"/>
  <c r="I242" i="14"/>
  <c r="J241" i="14"/>
  <c r="J528" i="26" l="1"/>
  <c r="I529" i="26"/>
  <c r="I529" i="24"/>
  <c r="J528" i="24"/>
  <c r="J528" i="22"/>
  <c r="I529" i="22"/>
  <c r="I243" i="14"/>
  <c r="J242" i="14"/>
  <c r="J529" i="26" l="1"/>
  <c r="I530" i="26"/>
  <c r="J529" i="24"/>
  <c r="I530" i="24"/>
  <c r="I530" i="22"/>
  <c r="J529" i="22"/>
  <c r="J243" i="14"/>
  <c r="I244" i="14"/>
  <c r="I531" i="26" l="1"/>
  <c r="J530" i="26"/>
  <c r="I531" i="24"/>
  <c r="J530" i="24"/>
  <c r="J530" i="22"/>
  <c r="I531" i="22"/>
  <c r="I245" i="14"/>
  <c r="J244" i="14"/>
  <c r="J531" i="26" l="1"/>
  <c r="I532" i="26"/>
  <c r="I532" i="24"/>
  <c r="J531" i="24"/>
  <c r="J531" i="22"/>
  <c r="I532" i="22"/>
  <c r="J245" i="14"/>
  <c r="I246" i="14"/>
  <c r="I533" i="26" l="1"/>
  <c r="J532" i="26"/>
  <c r="J532" i="24"/>
  <c r="I533" i="24"/>
  <c r="I533" i="22"/>
  <c r="J532" i="22"/>
  <c r="J246" i="14"/>
  <c r="I247" i="14"/>
  <c r="I534" i="26" l="1"/>
  <c r="J533" i="26"/>
  <c r="I534" i="24"/>
  <c r="J533" i="24"/>
  <c r="J533" i="22"/>
  <c r="I534" i="22"/>
  <c r="I248" i="14"/>
  <c r="J247" i="14"/>
  <c r="J534" i="26" l="1"/>
  <c r="I535" i="26"/>
  <c r="J534" i="24"/>
  <c r="I535" i="24"/>
  <c r="I535" i="22"/>
  <c r="J534" i="22"/>
  <c r="J248" i="14"/>
  <c r="I249" i="14"/>
  <c r="I536" i="26" l="1"/>
  <c r="J535" i="26"/>
  <c r="J535" i="24"/>
  <c r="I536" i="24"/>
  <c r="J535" i="22"/>
  <c r="I536" i="22"/>
  <c r="I250" i="14"/>
  <c r="J249" i="14"/>
  <c r="J536" i="26" l="1"/>
  <c r="I537" i="26"/>
  <c r="I537" i="24"/>
  <c r="J536" i="24"/>
  <c r="I537" i="22"/>
  <c r="J536" i="22"/>
  <c r="I251" i="14"/>
  <c r="J250" i="14"/>
  <c r="J537" i="26" l="1"/>
  <c r="I538" i="26"/>
  <c r="J537" i="24"/>
  <c r="I538" i="24"/>
  <c r="J537" i="22"/>
  <c r="I538" i="22"/>
  <c r="J251" i="14"/>
  <c r="I252" i="14"/>
  <c r="I539" i="26" l="1"/>
  <c r="J538" i="26"/>
  <c r="I539" i="24"/>
  <c r="J538" i="24"/>
  <c r="I539" i="22"/>
  <c r="J538" i="22"/>
  <c r="I253" i="14"/>
  <c r="J252" i="14"/>
  <c r="J539" i="26" l="1"/>
  <c r="I540" i="26"/>
  <c r="I540" i="24"/>
  <c r="J539" i="24"/>
  <c r="I540" i="22"/>
  <c r="J539" i="22"/>
  <c r="J253" i="14"/>
  <c r="I254" i="14"/>
  <c r="I541" i="26" l="1"/>
  <c r="J540" i="26"/>
  <c r="J540" i="24"/>
  <c r="I541" i="24"/>
  <c r="J540" i="22"/>
  <c r="I541" i="22"/>
  <c r="J254" i="14"/>
  <c r="I255" i="14"/>
  <c r="I542" i="26" l="1"/>
  <c r="J541" i="26"/>
  <c r="I542" i="24"/>
  <c r="J541" i="24"/>
  <c r="I542" i="22"/>
  <c r="J541" i="22"/>
  <c r="I256" i="14"/>
  <c r="J255" i="14"/>
  <c r="J542" i="26" l="1"/>
  <c r="I543" i="26"/>
  <c r="J542" i="24"/>
  <c r="I543" i="24"/>
  <c r="J542" i="22"/>
  <c r="I543" i="22"/>
  <c r="J256" i="14"/>
  <c r="I257" i="14"/>
  <c r="I544" i="26" l="1"/>
  <c r="J543" i="26"/>
  <c r="J543" i="24"/>
  <c r="I544" i="24"/>
  <c r="J543" i="22"/>
  <c r="I544" i="22"/>
  <c r="I258" i="14"/>
  <c r="J257" i="14"/>
  <c r="J544" i="26" l="1"/>
  <c r="I545" i="26"/>
  <c r="I545" i="24"/>
  <c r="J544" i="24"/>
  <c r="I545" i="22"/>
  <c r="J544" i="22"/>
  <c r="I259" i="14"/>
  <c r="J258" i="14"/>
  <c r="J545" i="26" l="1"/>
  <c r="I546" i="26"/>
  <c r="J545" i="24"/>
  <c r="I546" i="24"/>
  <c r="I546" i="22"/>
  <c r="J545" i="22"/>
  <c r="J259" i="14"/>
  <c r="I260" i="14"/>
  <c r="I547" i="26" l="1"/>
  <c r="J546" i="26"/>
  <c r="I547" i="24"/>
  <c r="J546" i="24"/>
  <c r="J546" i="22"/>
  <c r="I547" i="22"/>
  <c r="I261" i="14"/>
  <c r="J260" i="14"/>
  <c r="J547" i="26" l="1"/>
  <c r="I548" i="26"/>
  <c r="I548" i="24"/>
  <c r="J547" i="24"/>
  <c r="I548" i="22"/>
  <c r="J547" i="22"/>
  <c r="J261" i="14"/>
  <c r="I262" i="14"/>
  <c r="I549" i="26" l="1"/>
  <c r="J548" i="26"/>
  <c r="J548" i="24"/>
  <c r="I549" i="24"/>
  <c r="J548" i="22"/>
  <c r="I549" i="22"/>
  <c r="J262" i="14"/>
  <c r="I263" i="14"/>
  <c r="I550" i="26" l="1"/>
  <c r="J549" i="26"/>
  <c r="I550" i="24"/>
  <c r="J549" i="24"/>
  <c r="I550" i="22"/>
  <c r="J549" i="22"/>
  <c r="I264" i="14"/>
  <c r="J263" i="14"/>
  <c r="J550" i="26" l="1"/>
  <c r="I551" i="26"/>
  <c r="J550" i="24"/>
  <c r="I551" i="24"/>
  <c r="I551" i="22"/>
  <c r="J550" i="22"/>
  <c r="J264" i="14"/>
  <c r="I265" i="14"/>
  <c r="I552" i="26" l="1"/>
  <c r="J551" i="26"/>
  <c r="J551" i="24"/>
  <c r="I552" i="24"/>
  <c r="J551" i="22"/>
  <c r="I552" i="22"/>
  <c r="I266" i="14"/>
  <c r="J265" i="14"/>
  <c r="J552" i="26" l="1"/>
  <c r="I553" i="26"/>
  <c r="I553" i="24"/>
  <c r="J552" i="24"/>
  <c r="I553" i="22"/>
  <c r="J552" i="22"/>
  <c r="I267" i="14"/>
  <c r="J266" i="14"/>
  <c r="J553" i="26" l="1"/>
  <c r="I554" i="26"/>
  <c r="J553" i="24"/>
  <c r="I554" i="24"/>
  <c r="J553" i="22"/>
  <c r="I554" i="22"/>
  <c r="J267" i="14"/>
  <c r="I268" i="14"/>
  <c r="I555" i="26" l="1"/>
  <c r="J554" i="26"/>
  <c r="I555" i="24"/>
  <c r="J554" i="24"/>
  <c r="I555" i="22"/>
  <c r="J554" i="22"/>
  <c r="I269" i="14"/>
  <c r="J268" i="14"/>
  <c r="J555" i="26" l="1"/>
  <c r="I556" i="26"/>
  <c r="I556" i="24"/>
  <c r="J555" i="24"/>
  <c r="I556" i="22"/>
  <c r="J555" i="22"/>
  <c r="J269" i="14"/>
  <c r="I270" i="14"/>
  <c r="I557" i="26" l="1"/>
  <c r="J556" i="26"/>
  <c r="J556" i="24"/>
  <c r="I557" i="24"/>
  <c r="J556" i="22"/>
  <c r="I557" i="22"/>
  <c r="J270" i="14"/>
  <c r="I271" i="14"/>
  <c r="I558" i="26" l="1"/>
  <c r="J557" i="26"/>
  <c r="I558" i="24"/>
  <c r="J557" i="24"/>
  <c r="I558" i="22"/>
  <c r="J557" i="22"/>
  <c r="I272" i="14"/>
  <c r="J271" i="14"/>
  <c r="J558" i="26" l="1"/>
  <c r="I559" i="26"/>
  <c r="J558" i="24"/>
  <c r="I559" i="24"/>
  <c r="J558" i="22"/>
  <c r="I559" i="22"/>
  <c r="J272" i="14"/>
  <c r="I273" i="14"/>
  <c r="I560" i="26" l="1"/>
  <c r="J559" i="26"/>
  <c r="J559" i="24"/>
  <c r="I560" i="24"/>
  <c r="J559" i="22"/>
  <c r="I560" i="22"/>
  <c r="I274" i="14"/>
  <c r="J273" i="14"/>
  <c r="J560" i="26" l="1"/>
  <c r="I561" i="26"/>
  <c r="I561" i="24"/>
  <c r="J560" i="24"/>
  <c r="I561" i="22"/>
  <c r="J560" i="22"/>
  <c r="I275" i="14"/>
  <c r="J274" i="14"/>
  <c r="J561" i="26" l="1"/>
  <c r="I562" i="26"/>
  <c r="J561" i="24"/>
  <c r="I562" i="24"/>
  <c r="I562" i="22"/>
  <c r="J561" i="22"/>
  <c r="J275" i="14"/>
  <c r="I276" i="14"/>
  <c r="I563" i="26" l="1"/>
  <c r="J562" i="26"/>
  <c r="I563" i="24"/>
  <c r="J562" i="24"/>
  <c r="J562" i="22"/>
  <c r="I563" i="22"/>
  <c r="I277" i="14"/>
  <c r="J276" i="14"/>
  <c r="J563" i="26" l="1"/>
  <c r="I564" i="26"/>
  <c r="I564" i="24"/>
  <c r="J563" i="24"/>
  <c r="I564" i="22"/>
  <c r="J563" i="22"/>
  <c r="J277" i="14"/>
  <c r="I278" i="14"/>
  <c r="I565" i="26" l="1"/>
  <c r="J564" i="26"/>
  <c r="J564" i="24"/>
  <c r="I565" i="24"/>
  <c r="J564" i="22"/>
  <c r="I565" i="22"/>
  <c r="J278" i="14"/>
  <c r="I279" i="14"/>
  <c r="I566" i="26" l="1"/>
  <c r="J565" i="26"/>
  <c r="I566" i="24"/>
  <c r="J565" i="24"/>
  <c r="I566" i="22"/>
  <c r="J565" i="22"/>
  <c r="I280" i="14"/>
  <c r="J279" i="14"/>
  <c r="J566" i="26" l="1"/>
  <c r="I567" i="26"/>
  <c r="J566" i="24"/>
  <c r="I567" i="24"/>
  <c r="I567" i="22"/>
  <c r="J566" i="22"/>
  <c r="J280" i="14"/>
  <c r="I281" i="14"/>
  <c r="I568" i="26" l="1"/>
  <c r="J567" i="26"/>
  <c r="J567" i="24"/>
  <c r="I568" i="24"/>
  <c r="J567" i="22"/>
  <c r="I568" i="22"/>
  <c r="I282" i="14"/>
  <c r="J281" i="14"/>
  <c r="J568" i="26" l="1"/>
  <c r="I569" i="26"/>
  <c r="I569" i="24"/>
  <c r="J568" i="24"/>
  <c r="I569" i="22"/>
  <c r="J568" i="22"/>
  <c r="I283" i="14"/>
  <c r="J282" i="14"/>
  <c r="J569" i="26" l="1"/>
  <c r="I570" i="26"/>
  <c r="J569" i="24"/>
  <c r="I570" i="24"/>
  <c r="J569" i="22"/>
  <c r="I570" i="22"/>
  <c r="J283" i="14"/>
  <c r="I284" i="14"/>
  <c r="I571" i="26" l="1"/>
  <c r="J570" i="26"/>
  <c r="I571" i="24"/>
  <c r="J570" i="24"/>
  <c r="I571" i="22"/>
  <c r="J570" i="22"/>
  <c r="I285" i="14"/>
  <c r="J284" i="14"/>
  <c r="J571" i="26" l="1"/>
  <c r="I572" i="26"/>
  <c r="I572" i="24"/>
  <c r="J571" i="24"/>
  <c r="J571" i="22"/>
  <c r="I572" i="22"/>
  <c r="J285" i="14"/>
  <c r="I286" i="14"/>
  <c r="I573" i="26" l="1"/>
  <c r="J572" i="26"/>
  <c r="I573" i="24"/>
  <c r="J572" i="24"/>
  <c r="I573" i="22"/>
  <c r="J572" i="22"/>
  <c r="J286" i="14"/>
  <c r="I287" i="14"/>
  <c r="J573" i="26" l="1"/>
  <c r="I574" i="26"/>
  <c r="J573" i="24"/>
  <c r="I574" i="24"/>
  <c r="I574" i="22"/>
  <c r="J573" i="22"/>
  <c r="I288" i="14"/>
  <c r="J287" i="14"/>
  <c r="I575" i="26" l="1"/>
  <c r="J574" i="26"/>
  <c r="I575" i="24"/>
  <c r="J574" i="24"/>
  <c r="J574" i="22"/>
  <c r="I575" i="22"/>
  <c r="J288" i="14"/>
  <c r="I289" i="14"/>
  <c r="J575" i="26" l="1"/>
  <c r="I576" i="26"/>
  <c r="J575" i="24"/>
  <c r="I576" i="24"/>
  <c r="I576" i="22"/>
  <c r="J575" i="22"/>
  <c r="I290" i="14"/>
  <c r="J289" i="14"/>
  <c r="I577" i="26" l="1"/>
  <c r="J576" i="26"/>
  <c r="J576" i="24"/>
  <c r="I577" i="24"/>
  <c r="J576" i="22"/>
  <c r="I577" i="22"/>
  <c r="J290" i="14"/>
  <c r="I291" i="14"/>
  <c r="I578" i="26" l="1"/>
  <c r="J577" i="26"/>
  <c r="I578" i="24"/>
  <c r="J577" i="24"/>
  <c r="I578" i="22"/>
  <c r="J577" i="22"/>
  <c r="I292" i="14"/>
  <c r="J291" i="14"/>
  <c r="J578" i="26" l="1"/>
  <c r="I579" i="26"/>
  <c r="J578" i="24"/>
  <c r="I579" i="24"/>
  <c r="I579" i="22"/>
  <c r="J578" i="22"/>
  <c r="I293" i="14"/>
  <c r="J292" i="14"/>
  <c r="I580" i="26" l="1"/>
  <c r="J579" i="26"/>
  <c r="I580" i="24"/>
  <c r="J579" i="24"/>
  <c r="J579" i="22"/>
  <c r="I580" i="22"/>
  <c r="I294" i="14"/>
  <c r="J293" i="14"/>
  <c r="J580" i="26" l="1"/>
  <c r="I581" i="26"/>
  <c r="I581" i="24"/>
  <c r="J580" i="24"/>
  <c r="I581" i="22"/>
  <c r="J580" i="22"/>
  <c r="I295" i="14"/>
  <c r="J294" i="14"/>
  <c r="J581" i="26" l="1"/>
  <c r="I582" i="26"/>
  <c r="J581" i="24"/>
  <c r="I582" i="24"/>
  <c r="J581" i="22"/>
  <c r="I582" i="22"/>
  <c r="I296" i="14"/>
  <c r="J295" i="14"/>
  <c r="I583" i="26" l="1"/>
  <c r="J582" i="26"/>
  <c r="J582" i="24"/>
  <c r="I583" i="24"/>
  <c r="I583" i="22"/>
  <c r="J582" i="22"/>
  <c r="I297" i="14"/>
  <c r="J296" i="14"/>
  <c r="J583" i="26" l="1"/>
  <c r="I584" i="26"/>
  <c r="J583" i="24"/>
  <c r="I584" i="24"/>
  <c r="J583" i="22"/>
  <c r="I584" i="22"/>
  <c r="J297" i="14"/>
  <c r="I298" i="14"/>
  <c r="I585" i="26" l="1"/>
  <c r="J584" i="26"/>
  <c r="J584" i="24"/>
  <c r="I585" i="24"/>
  <c r="J584" i="22"/>
  <c r="I585" i="22"/>
  <c r="J298" i="14"/>
  <c r="I299" i="14"/>
  <c r="I586" i="26" l="1"/>
  <c r="J585" i="26"/>
  <c r="I586" i="24"/>
  <c r="J585" i="24"/>
  <c r="I586" i="22"/>
  <c r="J585" i="22"/>
  <c r="I300" i="14"/>
  <c r="J299" i="14"/>
  <c r="J586" i="26" l="1"/>
  <c r="I587" i="26"/>
  <c r="I587" i="24"/>
  <c r="J586" i="24"/>
  <c r="I587" i="22"/>
  <c r="J586" i="22"/>
  <c r="J300" i="14"/>
  <c r="I301" i="14"/>
  <c r="I588" i="26" l="1"/>
  <c r="J587" i="26"/>
  <c r="I588" i="24"/>
  <c r="J587" i="24"/>
  <c r="J587" i="22"/>
  <c r="I588" i="22"/>
  <c r="I302" i="14"/>
  <c r="J301" i="14"/>
  <c r="J588" i="26" l="1"/>
  <c r="I589" i="26"/>
  <c r="I589" i="24"/>
  <c r="J588" i="24"/>
  <c r="I589" i="22"/>
  <c r="J588" i="22"/>
  <c r="J302" i="14"/>
  <c r="I303" i="14"/>
  <c r="J589" i="26" l="1"/>
  <c r="I590" i="26"/>
  <c r="J589" i="24"/>
  <c r="I590" i="24"/>
  <c r="I590" i="22"/>
  <c r="J589" i="22"/>
  <c r="I304" i="14"/>
  <c r="J303" i="14"/>
  <c r="I591" i="26" l="1"/>
  <c r="J590" i="26"/>
  <c r="I591" i="24"/>
  <c r="J590" i="24"/>
  <c r="J590" i="22"/>
  <c r="I591" i="22"/>
  <c r="I305" i="14"/>
  <c r="J304" i="14"/>
  <c r="J591" i="26" l="1"/>
  <c r="I592" i="26"/>
  <c r="J591" i="24"/>
  <c r="I592" i="24"/>
  <c r="I592" i="22"/>
  <c r="J591" i="22"/>
  <c r="J305" i="14"/>
  <c r="I306" i="14"/>
  <c r="I593" i="26" l="1"/>
  <c r="J592" i="26"/>
  <c r="J592" i="24"/>
  <c r="I593" i="24"/>
  <c r="J592" i="22"/>
  <c r="I593" i="22"/>
  <c r="I307" i="14"/>
  <c r="J306" i="14"/>
  <c r="I594" i="26" l="1"/>
  <c r="J593" i="26"/>
  <c r="I594" i="24"/>
  <c r="J593" i="24"/>
  <c r="I594" i="22"/>
  <c r="J593" i="22"/>
  <c r="I308" i="14"/>
  <c r="J307" i="14"/>
  <c r="J594" i="26" l="1"/>
  <c r="I595" i="26"/>
  <c r="J594" i="24"/>
  <c r="I595" i="24"/>
  <c r="I595" i="22"/>
  <c r="J594" i="22"/>
  <c r="J308" i="14"/>
  <c r="I309" i="14"/>
  <c r="I596" i="26" l="1"/>
  <c r="J595" i="26"/>
  <c r="I596" i="24"/>
  <c r="J595" i="24"/>
  <c r="J595" i="22"/>
  <c r="I596" i="22"/>
  <c r="I310" i="14"/>
  <c r="J309" i="14"/>
  <c r="J596" i="26" l="1"/>
  <c r="I597" i="26"/>
  <c r="I597" i="24"/>
  <c r="J596" i="24"/>
  <c r="I597" i="22"/>
  <c r="J596" i="22"/>
  <c r="J310" i="14"/>
  <c r="I311" i="14"/>
  <c r="J597" i="26" l="1"/>
  <c r="I598" i="26"/>
  <c r="J597" i="24"/>
  <c r="I598" i="24"/>
  <c r="J597" i="22"/>
  <c r="I598" i="22"/>
  <c r="J311" i="14"/>
  <c r="I312" i="14"/>
  <c r="I599" i="26" l="1"/>
  <c r="J598" i="26"/>
  <c r="J598" i="24"/>
  <c r="I599" i="24"/>
  <c r="I599" i="22"/>
  <c r="J598" i="22"/>
  <c r="I313" i="14"/>
  <c r="J312" i="14"/>
  <c r="J599" i="26" l="1"/>
  <c r="I600" i="26"/>
  <c r="J599" i="24"/>
  <c r="I600" i="24"/>
  <c r="J599" i="22"/>
  <c r="I600" i="22"/>
  <c r="J313" i="14"/>
  <c r="I314" i="14"/>
  <c r="I601" i="26" l="1"/>
  <c r="J600" i="26"/>
  <c r="J600" i="24"/>
  <c r="I601" i="24"/>
  <c r="J600" i="22"/>
  <c r="I601" i="22"/>
  <c r="I315" i="14"/>
  <c r="J314" i="14"/>
  <c r="I602" i="26" l="1"/>
  <c r="J601" i="26"/>
  <c r="I602" i="24"/>
  <c r="J601" i="24"/>
  <c r="J601" i="22"/>
  <c r="I602" i="22"/>
  <c r="I316" i="14"/>
  <c r="J315" i="14"/>
  <c r="J602" i="26" l="1"/>
  <c r="I603" i="26"/>
  <c r="I603" i="24"/>
  <c r="J602" i="24"/>
  <c r="I603" i="22"/>
  <c r="J602" i="22"/>
  <c r="J316" i="14"/>
  <c r="I317" i="14"/>
  <c r="I604" i="26" l="1"/>
  <c r="J603" i="26"/>
  <c r="I604" i="24"/>
  <c r="J603" i="24"/>
  <c r="J603" i="22"/>
  <c r="I604" i="22"/>
  <c r="I318" i="14"/>
  <c r="J317" i="14"/>
  <c r="J604" i="26" l="1"/>
  <c r="I605" i="26"/>
  <c r="I605" i="24"/>
  <c r="J604" i="24"/>
  <c r="I605" i="22"/>
  <c r="J604" i="22"/>
  <c r="J318" i="14"/>
  <c r="I319" i="14"/>
  <c r="J605" i="26" l="1"/>
  <c r="I606" i="26"/>
  <c r="J605" i="24"/>
  <c r="I606" i="24"/>
  <c r="I606" i="22"/>
  <c r="J605" i="22"/>
  <c r="J319" i="14"/>
  <c r="I320" i="14"/>
  <c r="I607" i="26" l="1"/>
  <c r="J606" i="26"/>
  <c r="I607" i="24"/>
  <c r="J606" i="24"/>
  <c r="J606" i="22"/>
  <c r="I607" i="22"/>
  <c r="I321" i="14"/>
  <c r="J320" i="14"/>
  <c r="J607" i="26" l="1"/>
  <c r="I608" i="26"/>
  <c r="J607" i="24"/>
  <c r="I608" i="24"/>
  <c r="J607" i="22"/>
  <c r="I608" i="22"/>
  <c r="J321" i="14"/>
  <c r="I322" i="14"/>
  <c r="I609" i="26" l="1"/>
  <c r="J608" i="26"/>
  <c r="J608" i="24"/>
  <c r="I609" i="24"/>
  <c r="J608" i="22"/>
  <c r="I609" i="22"/>
  <c r="I323" i="14"/>
  <c r="J322" i="14"/>
  <c r="I610" i="26" l="1"/>
  <c r="J609" i="26"/>
  <c r="I610" i="24"/>
  <c r="J609" i="24"/>
  <c r="J609" i="22"/>
  <c r="I610" i="22"/>
  <c r="I324" i="14"/>
  <c r="J323" i="14"/>
  <c r="J610" i="26" l="1"/>
  <c r="I611" i="26"/>
  <c r="J610" i="24"/>
  <c r="I611" i="24"/>
  <c r="I611" i="22"/>
  <c r="J610" i="22"/>
  <c r="J324" i="14"/>
  <c r="I325" i="14"/>
  <c r="I612" i="26" l="1"/>
  <c r="J611" i="26"/>
  <c r="I612" i="24"/>
  <c r="J611" i="24"/>
  <c r="J611" i="22"/>
  <c r="I612" i="22"/>
  <c r="I326" i="14"/>
  <c r="J325" i="14"/>
  <c r="J612" i="26" l="1"/>
  <c r="I613" i="26"/>
  <c r="I613" i="24"/>
  <c r="J612" i="24"/>
  <c r="I613" i="22"/>
  <c r="J612" i="22"/>
  <c r="J326" i="14"/>
  <c r="I327" i="14"/>
  <c r="J613" i="26" l="1"/>
  <c r="I614" i="26"/>
  <c r="J613" i="24"/>
  <c r="I614" i="24"/>
  <c r="I614" i="22"/>
  <c r="J613" i="22"/>
  <c r="J327" i="14"/>
  <c r="I328" i="14"/>
  <c r="I615" i="26" l="1"/>
  <c r="J614" i="26"/>
  <c r="J614" i="24"/>
  <c r="I615" i="24"/>
  <c r="I615" i="22"/>
  <c r="J614" i="22"/>
  <c r="I329" i="14"/>
  <c r="J328" i="14"/>
  <c r="J615" i="26" l="1"/>
  <c r="I616" i="26"/>
  <c r="J615" i="24"/>
  <c r="I616" i="24"/>
  <c r="J615" i="22"/>
  <c r="I616" i="22"/>
  <c r="J329" i="14"/>
  <c r="I330" i="14"/>
  <c r="I617" i="26" l="1"/>
  <c r="J616" i="26"/>
  <c r="J616" i="24"/>
  <c r="I617" i="24"/>
  <c r="J616" i="22"/>
  <c r="I617" i="22"/>
  <c r="I331" i="14"/>
  <c r="J330" i="14"/>
  <c r="I618" i="26" l="1"/>
  <c r="J617" i="26"/>
  <c r="I618" i="24"/>
  <c r="J617" i="24"/>
  <c r="J617" i="22"/>
  <c r="I618" i="22"/>
  <c r="I332" i="14"/>
  <c r="J331" i="14"/>
  <c r="J618" i="26" l="1"/>
  <c r="I619" i="26"/>
  <c r="I619" i="24"/>
  <c r="J618" i="24"/>
  <c r="J618" i="22"/>
  <c r="I619" i="22"/>
  <c r="J332" i="14"/>
  <c r="I333" i="14"/>
  <c r="I620" i="26" l="1"/>
  <c r="J619" i="26"/>
  <c r="I620" i="24"/>
  <c r="J619" i="24"/>
  <c r="I620" i="22"/>
  <c r="J619" i="22"/>
  <c r="I334" i="14"/>
  <c r="J333" i="14"/>
  <c r="J620" i="26" l="1"/>
  <c r="I621" i="26"/>
  <c r="I621" i="24"/>
  <c r="J620" i="24"/>
  <c r="I621" i="22"/>
  <c r="J620" i="22"/>
  <c r="J334" i="14"/>
  <c r="I335" i="14"/>
  <c r="J621" i="26" l="1"/>
  <c r="I622" i="26"/>
  <c r="J621" i="24"/>
  <c r="I622" i="24"/>
  <c r="I622" i="22"/>
  <c r="J621" i="22"/>
  <c r="J335" i="14"/>
  <c r="I336" i="14"/>
  <c r="I623" i="26" l="1"/>
  <c r="J622" i="26"/>
  <c r="I623" i="24"/>
  <c r="J622" i="24"/>
  <c r="I623" i="22"/>
  <c r="J622" i="22"/>
  <c r="I337" i="14"/>
  <c r="J336" i="14"/>
  <c r="J623" i="26" l="1"/>
  <c r="I624" i="26"/>
  <c r="J623" i="24"/>
  <c r="I624" i="24"/>
  <c r="J623" i="22"/>
  <c r="I624" i="22"/>
  <c r="J337" i="14"/>
  <c r="I338" i="14"/>
  <c r="I625" i="26" l="1"/>
  <c r="J624" i="26"/>
  <c r="J624" i="24"/>
  <c r="I625" i="24"/>
  <c r="J624" i="22"/>
  <c r="I625" i="22"/>
  <c r="I339" i="14"/>
  <c r="J338" i="14"/>
  <c r="I626" i="26" l="1"/>
  <c r="J625" i="26"/>
  <c r="I626" i="24"/>
  <c r="J625" i="24"/>
  <c r="J625" i="22"/>
  <c r="I626" i="22"/>
  <c r="I340" i="14"/>
  <c r="J339" i="14"/>
  <c r="J626" i="26" l="1"/>
  <c r="I627" i="26"/>
  <c r="I627" i="24"/>
  <c r="J626" i="24"/>
  <c r="J626" i="22"/>
  <c r="I627" i="22"/>
  <c r="J340" i="14"/>
  <c r="I341" i="14"/>
  <c r="I628" i="26" l="1"/>
  <c r="J627" i="26"/>
  <c r="I628" i="24"/>
  <c r="J627" i="24"/>
  <c r="I628" i="22"/>
  <c r="J627" i="22"/>
  <c r="I342" i="14"/>
  <c r="J341" i="14"/>
  <c r="J628" i="26" l="1"/>
  <c r="I629" i="26"/>
  <c r="I629" i="24"/>
  <c r="J628" i="24"/>
  <c r="I629" i="22"/>
  <c r="J628" i="22"/>
  <c r="J342" i="14"/>
  <c r="I343" i="14"/>
  <c r="J629" i="26" l="1"/>
  <c r="I630" i="26"/>
  <c r="J629" i="24"/>
  <c r="I630" i="24"/>
  <c r="I630" i="22"/>
  <c r="J629" i="22"/>
  <c r="J343" i="14"/>
  <c r="I344" i="14"/>
  <c r="I631" i="26" l="1"/>
  <c r="J630" i="26"/>
  <c r="J630" i="24"/>
  <c r="I631" i="24"/>
  <c r="I631" i="22"/>
  <c r="J630" i="22"/>
  <c r="I345" i="14"/>
  <c r="J344" i="14"/>
  <c r="J631" i="26" l="1"/>
  <c r="I632" i="26"/>
  <c r="J631" i="24"/>
  <c r="I632" i="24"/>
  <c r="J631" i="22"/>
  <c r="I632" i="22"/>
  <c r="J345" i="14"/>
  <c r="I346" i="14"/>
  <c r="I633" i="26" l="1"/>
  <c r="J632" i="26"/>
  <c r="J632" i="24"/>
  <c r="I633" i="24"/>
  <c r="J632" i="22"/>
  <c r="I633" i="22"/>
  <c r="I347" i="14"/>
  <c r="J346" i="14"/>
  <c r="I634" i="26" l="1"/>
  <c r="J633" i="26"/>
  <c r="I634" i="24"/>
  <c r="J633" i="24"/>
  <c r="J633" i="22"/>
  <c r="I634" i="22"/>
  <c r="I348" i="14"/>
  <c r="J347" i="14"/>
  <c r="J634" i="26" l="1"/>
  <c r="I635" i="26"/>
  <c r="I635" i="24"/>
  <c r="J634" i="24"/>
  <c r="J634" i="22"/>
  <c r="I635" i="22"/>
  <c r="J348" i="14"/>
  <c r="I349" i="14"/>
  <c r="I636" i="26" l="1"/>
  <c r="J635" i="26"/>
  <c r="I636" i="24"/>
  <c r="J635" i="24"/>
  <c r="I636" i="22"/>
  <c r="J635" i="22"/>
  <c r="I350" i="14"/>
  <c r="J349" i="14"/>
  <c r="J636" i="26" l="1"/>
  <c r="I637" i="26"/>
  <c r="I637" i="24"/>
  <c r="J636" i="24"/>
  <c r="I637" i="22"/>
  <c r="J636" i="22"/>
  <c r="J350" i="14"/>
  <c r="I351" i="14"/>
  <c r="J637" i="26" l="1"/>
  <c r="I638" i="26"/>
  <c r="J637" i="24"/>
  <c r="I638" i="24"/>
  <c r="I638" i="22"/>
  <c r="J637" i="22"/>
  <c r="J351" i="14"/>
  <c r="I352" i="14"/>
  <c r="I639" i="26" l="1"/>
  <c r="J638" i="26"/>
  <c r="J638" i="24"/>
  <c r="I639" i="24"/>
  <c r="J638" i="22"/>
  <c r="I639" i="22"/>
  <c r="I353" i="14"/>
  <c r="J352" i="14"/>
  <c r="J639" i="26" l="1"/>
  <c r="I640" i="26"/>
  <c r="J639" i="24"/>
  <c r="I640" i="24"/>
  <c r="J639" i="22"/>
  <c r="I640" i="22"/>
  <c r="J353" i="14"/>
  <c r="I354" i="14"/>
  <c r="I641" i="26" l="1"/>
  <c r="J640" i="26"/>
  <c r="J640" i="24"/>
  <c r="I641" i="24"/>
  <c r="J640" i="22"/>
  <c r="I641" i="22"/>
  <c r="I355" i="14"/>
  <c r="J354" i="14"/>
  <c r="I642" i="26" l="1"/>
  <c r="J641" i="26"/>
  <c r="I642" i="24"/>
  <c r="J641" i="24"/>
  <c r="J641" i="22"/>
  <c r="I642" i="22"/>
  <c r="I356" i="14"/>
  <c r="J355" i="14"/>
  <c r="J642" i="26" l="1"/>
  <c r="I643" i="26"/>
  <c r="I643" i="24"/>
  <c r="J642" i="24"/>
  <c r="J642" i="22"/>
  <c r="I643" i="22"/>
  <c r="J356" i="14"/>
  <c r="I357" i="14"/>
  <c r="I644" i="26" l="1"/>
  <c r="J643" i="26"/>
  <c r="I644" i="24"/>
  <c r="J643" i="24"/>
  <c r="I644" i="22"/>
  <c r="J643" i="22"/>
  <c r="I358" i="14"/>
  <c r="J357" i="14"/>
  <c r="J644" i="26" l="1"/>
  <c r="I645" i="26"/>
  <c r="I645" i="24"/>
  <c r="J644" i="24"/>
  <c r="I645" i="22"/>
  <c r="J644" i="22"/>
  <c r="J358" i="14"/>
  <c r="I359" i="14"/>
  <c r="J645" i="26" l="1"/>
  <c r="I646" i="26"/>
  <c r="J645" i="24"/>
  <c r="I646" i="24"/>
  <c r="I646" i="22"/>
  <c r="J645" i="22"/>
  <c r="J359" i="14"/>
  <c r="I360" i="14"/>
  <c r="I647" i="26" l="1"/>
  <c r="J646" i="26"/>
  <c r="J646" i="24"/>
  <c r="I647" i="24"/>
  <c r="I647" i="22"/>
  <c r="J646" i="22"/>
  <c r="I361" i="14"/>
  <c r="J360" i="14"/>
  <c r="J647" i="26" l="1"/>
  <c r="I648" i="26"/>
  <c r="J647" i="24"/>
  <c r="I648" i="24"/>
  <c r="J647" i="22"/>
  <c r="I648" i="22"/>
  <c r="J361" i="14"/>
  <c r="I362" i="14"/>
  <c r="I649" i="26" l="1"/>
  <c r="J648" i="26"/>
  <c r="J648" i="24"/>
  <c r="I649" i="24"/>
  <c r="J648" i="22"/>
  <c r="I649" i="22"/>
  <c r="I363" i="14"/>
  <c r="J362" i="14"/>
  <c r="I650" i="26" l="1"/>
  <c r="J649" i="26"/>
  <c r="I650" i="24"/>
  <c r="J649" i="24"/>
  <c r="J649" i="22"/>
  <c r="I650" i="22"/>
  <c r="I364" i="14"/>
  <c r="J363" i="14"/>
  <c r="J650" i="26" l="1"/>
  <c r="I651" i="26"/>
  <c r="I651" i="24"/>
  <c r="J650" i="24"/>
  <c r="J650" i="22"/>
  <c r="I651" i="22"/>
  <c r="I365" i="14"/>
  <c r="J364" i="14"/>
  <c r="I652" i="26" l="1"/>
  <c r="J651" i="26"/>
  <c r="I652" i="24"/>
  <c r="J651" i="24"/>
  <c r="I652" i="22"/>
  <c r="J651" i="22"/>
  <c r="I366" i="14"/>
  <c r="J365" i="14"/>
  <c r="J652" i="26" l="1"/>
  <c r="I653" i="26"/>
  <c r="I653" i="24"/>
  <c r="J652" i="24"/>
  <c r="I653" i="22"/>
  <c r="J652" i="22"/>
  <c r="J366" i="14"/>
  <c r="I367" i="14"/>
  <c r="J653" i="26" l="1"/>
  <c r="I654" i="26"/>
  <c r="J653" i="24"/>
  <c r="I654" i="24"/>
  <c r="I654" i="22"/>
  <c r="J653" i="22"/>
  <c r="J367" i="14"/>
  <c r="I368" i="14"/>
  <c r="I655" i="26" l="1"/>
  <c r="J654" i="26"/>
  <c r="J654" i="24"/>
  <c r="I655" i="24"/>
  <c r="J654" i="22"/>
  <c r="I655" i="22"/>
  <c r="J368" i="14"/>
  <c r="I369" i="14"/>
  <c r="J655" i="26" l="1"/>
  <c r="I656" i="26"/>
  <c r="J655" i="24"/>
  <c r="I656" i="24"/>
  <c r="J655" i="22"/>
  <c r="I656" i="22"/>
  <c r="J369" i="14"/>
  <c r="I370" i="14"/>
  <c r="I657" i="26" l="1"/>
  <c r="J656" i="26"/>
  <c r="J656" i="24"/>
  <c r="I657" i="24"/>
  <c r="J656" i="22"/>
  <c r="I657" i="22"/>
  <c r="I371" i="14"/>
  <c r="J370" i="14"/>
  <c r="I658" i="26" l="1"/>
  <c r="J657" i="26"/>
  <c r="I658" i="24"/>
  <c r="J657" i="24"/>
  <c r="J657" i="22"/>
  <c r="I658" i="22"/>
  <c r="I372" i="14"/>
  <c r="J371" i="14"/>
  <c r="J658" i="26" l="1"/>
  <c r="I659" i="26"/>
  <c r="I659" i="24"/>
  <c r="J658" i="24"/>
  <c r="J658" i="22"/>
  <c r="I659" i="22"/>
  <c r="I373" i="14"/>
  <c r="J372" i="14"/>
  <c r="I660" i="26" l="1"/>
  <c r="J659" i="26"/>
  <c r="I660" i="24"/>
  <c r="J659" i="24"/>
  <c r="I660" i="22"/>
  <c r="J659" i="22"/>
  <c r="I374" i="14"/>
  <c r="J373" i="14"/>
  <c r="J660" i="26" l="1"/>
  <c r="I661" i="26"/>
  <c r="I661" i="24"/>
  <c r="J660" i="24"/>
  <c r="I661" i="22"/>
  <c r="J660" i="22"/>
  <c r="J374" i="14"/>
  <c r="I375" i="14"/>
  <c r="J661" i="26" l="1"/>
  <c r="I662" i="26"/>
  <c r="J661" i="24"/>
  <c r="I662" i="24"/>
  <c r="I662" i="22"/>
  <c r="J661" i="22"/>
  <c r="J375" i="14"/>
  <c r="I376" i="14"/>
  <c r="I663" i="26" l="1"/>
  <c r="J662" i="26"/>
  <c r="J662" i="24"/>
  <c r="I663" i="24"/>
  <c r="I663" i="22"/>
  <c r="J662" i="22"/>
  <c r="I377" i="14"/>
  <c r="J376" i="14"/>
  <c r="J663" i="26" l="1"/>
  <c r="I664" i="26"/>
  <c r="J663" i="24"/>
  <c r="I664" i="24"/>
  <c r="J663" i="22"/>
  <c r="I664" i="22"/>
  <c r="J377" i="14"/>
  <c r="I378" i="14"/>
  <c r="I665" i="26" l="1"/>
  <c r="J664" i="26"/>
  <c r="J664" i="24"/>
  <c r="I665" i="24"/>
  <c r="J664" i="22"/>
  <c r="I665" i="22"/>
  <c r="I379" i="14"/>
  <c r="J378" i="14"/>
  <c r="I666" i="26" l="1"/>
  <c r="J665" i="26"/>
  <c r="I666" i="24"/>
  <c r="J665" i="24"/>
  <c r="J665" i="22"/>
  <c r="I666" i="22"/>
  <c r="I380" i="14"/>
  <c r="J379" i="14"/>
  <c r="J666" i="26" l="1"/>
  <c r="I667" i="26"/>
  <c r="I667" i="24"/>
  <c r="J666" i="24"/>
  <c r="J666" i="22"/>
  <c r="I667" i="22"/>
  <c r="J380" i="14"/>
  <c r="I381" i="14"/>
  <c r="I668" i="26" l="1"/>
  <c r="J667" i="26"/>
  <c r="I668" i="24"/>
  <c r="J667" i="24"/>
  <c r="I668" i="22"/>
  <c r="J667" i="22"/>
  <c r="I382" i="14"/>
  <c r="J381" i="14"/>
  <c r="J668" i="26" l="1"/>
  <c r="I669" i="26"/>
  <c r="I669" i="24"/>
  <c r="J668" i="24"/>
  <c r="I669" i="22"/>
  <c r="J668" i="22"/>
  <c r="J382" i="14"/>
  <c r="I383" i="14"/>
  <c r="J669" i="26" l="1"/>
  <c r="I670" i="26"/>
  <c r="J669" i="24"/>
  <c r="I670" i="24"/>
  <c r="I670" i="22"/>
  <c r="J669" i="22"/>
  <c r="J383" i="14"/>
  <c r="I384" i="14"/>
  <c r="I671" i="26" l="1"/>
  <c r="J670" i="26"/>
  <c r="J670" i="24"/>
  <c r="I671" i="24"/>
  <c r="J670" i="22"/>
  <c r="I671" i="22"/>
  <c r="I385" i="14"/>
  <c r="J384" i="14"/>
  <c r="J671" i="26" l="1"/>
  <c r="I672" i="26"/>
  <c r="J671" i="24"/>
  <c r="I672" i="24"/>
  <c r="J671" i="22"/>
  <c r="I672" i="22"/>
  <c r="J385" i="14"/>
  <c r="I386" i="14"/>
  <c r="I673" i="26" l="1"/>
  <c r="J672" i="26"/>
  <c r="J672" i="24"/>
  <c r="I673" i="24"/>
  <c r="J672" i="22"/>
  <c r="I673" i="22"/>
  <c r="I387" i="14"/>
  <c r="J386" i="14"/>
  <c r="I674" i="26" l="1"/>
  <c r="J673" i="26"/>
  <c r="I674" i="24"/>
  <c r="J673" i="24"/>
  <c r="J673" i="22"/>
  <c r="I674" i="22"/>
  <c r="I388" i="14"/>
  <c r="J387" i="14"/>
  <c r="J674" i="26" l="1"/>
  <c r="I675" i="26"/>
  <c r="I675" i="24"/>
  <c r="J674" i="24"/>
  <c r="J674" i="22"/>
  <c r="I675" i="22"/>
  <c r="J388" i="14"/>
  <c r="I389" i="14"/>
  <c r="I676" i="26" l="1"/>
  <c r="J675" i="26"/>
  <c r="I676" i="24"/>
  <c r="J675" i="24"/>
  <c r="I676" i="22"/>
  <c r="J675" i="22"/>
  <c r="I390" i="14"/>
  <c r="J389" i="14"/>
  <c r="J676" i="26" l="1"/>
  <c r="I677" i="26"/>
  <c r="I677" i="24"/>
  <c r="J676" i="24"/>
  <c r="I677" i="22"/>
  <c r="J676" i="22"/>
  <c r="J390" i="14"/>
  <c r="I391" i="14"/>
  <c r="J677" i="26" l="1"/>
  <c r="I678" i="26"/>
  <c r="J677" i="24"/>
  <c r="I678" i="24"/>
  <c r="I678" i="22"/>
  <c r="J677" i="22"/>
  <c r="J391" i="14"/>
  <c r="I392" i="14"/>
  <c r="I679" i="26" l="1"/>
  <c r="J678" i="26"/>
  <c r="J678" i="24"/>
  <c r="I679" i="24"/>
  <c r="I679" i="22"/>
  <c r="J678" i="22"/>
  <c r="I393" i="14"/>
  <c r="J392" i="14"/>
  <c r="J679" i="26" l="1"/>
  <c r="I680" i="26"/>
  <c r="J679" i="24"/>
  <c r="I680" i="24"/>
  <c r="J679" i="22"/>
  <c r="I680" i="22"/>
  <c r="J393" i="14"/>
  <c r="I394" i="14"/>
  <c r="I681" i="26" l="1"/>
  <c r="J680" i="26"/>
  <c r="J680" i="24"/>
  <c r="I681" i="24"/>
  <c r="J680" i="22"/>
  <c r="I681" i="22"/>
  <c r="I395" i="14"/>
  <c r="J394" i="14"/>
  <c r="I682" i="26" l="1"/>
  <c r="J681" i="26"/>
  <c r="I682" i="24"/>
  <c r="J681" i="24"/>
  <c r="J681" i="22"/>
  <c r="I682" i="22"/>
  <c r="I396" i="14"/>
  <c r="J395" i="14"/>
  <c r="J682" i="26" l="1"/>
  <c r="I683" i="26"/>
  <c r="I683" i="24"/>
  <c r="J682" i="24"/>
  <c r="J682" i="22"/>
  <c r="I683" i="22"/>
  <c r="I397" i="14"/>
  <c r="J396" i="14"/>
  <c r="I684" i="26" l="1"/>
  <c r="J683" i="26"/>
  <c r="I684" i="24"/>
  <c r="J683" i="24"/>
  <c r="I684" i="22"/>
  <c r="J683" i="22"/>
  <c r="I398" i="14"/>
  <c r="J397" i="14"/>
  <c r="J684" i="26" l="1"/>
  <c r="I685" i="26"/>
  <c r="I685" i="24"/>
  <c r="J684" i="24"/>
  <c r="I685" i="22"/>
  <c r="J684" i="22"/>
  <c r="J398" i="14"/>
  <c r="I399" i="14"/>
  <c r="J685" i="26" l="1"/>
  <c r="I686" i="26"/>
  <c r="J685" i="24"/>
  <c r="I686" i="24"/>
  <c r="I686" i="22"/>
  <c r="J685" i="22"/>
  <c r="J399" i="14"/>
  <c r="I400" i="14"/>
  <c r="I687" i="26" l="1"/>
  <c r="J686" i="26"/>
  <c r="J686" i="24"/>
  <c r="I687" i="24"/>
  <c r="I687" i="22"/>
  <c r="J686" i="22"/>
  <c r="J400" i="14"/>
  <c r="I401" i="14"/>
  <c r="J687" i="26" l="1"/>
  <c r="I688" i="26"/>
  <c r="J687" i="24"/>
  <c r="I688" i="24"/>
  <c r="J687" i="22"/>
  <c r="I688" i="22"/>
  <c r="J401" i="14"/>
  <c r="I402" i="14"/>
  <c r="I689" i="26" l="1"/>
  <c r="J688" i="26"/>
  <c r="J688" i="24"/>
  <c r="I689" i="24"/>
  <c r="J688" i="22"/>
  <c r="I689" i="22"/>
  <c r="I403" i="14"/>
  <c r="J402" i="14"/>
  <c r="I690" i="26" l="1"/>
  <c r="J689" i="26"/>
  <c r="I690" i="24"/>
  <c r="J689" i="24"/>
  <c r="J689" i="22"/>
  <c r="I690" i="22"/>
  <c r="I404" i="14"/>
  <c r="J403" i="14"/>
  <c r="J690" i="26" l="1"/>
  <c r="I691" i="26"/>
  <c r="I691" i="24"/>
  <c r="J690" i="24"/>
  <c r="J690" i="22"/>
  <c r="I691" i="22"/>
  <c r="I405" i="14"/>
  <c r="J404" i="14"/>
  <c r="I692" i="26" l="1"/>
  <c r="J691" i="26"/>
  <c r="I692" i="24"/>
  <c r="J691" i="24"/>
  <c r="I692" i="22"/>
  <c r="J691" i="22"/>
  <c r="I406" i="14"/>
  <c r="J405" i="14"/>
  <c r="J692" i="26" l="1"/>
  <c r="I693" i="26"/>
  <c r="I693" i="24"/>
  <c r="J692" i="24"/>
  <c r="I693" i="22"/>
  <c r="J692" i="22"/>
  <c r="J406" i="14"/>
  <c r="I407" i="14"/>
  <c r="J693" i="26" l="1"/>
  <c r="I694" i="26"/>
  <c r="J693" i="24"/>
  <c r="I694" i="24"/>
  <c r="I694" i="22"/>
  <c r="J693" i="22"/>
  <c r="J407" i="14"/>
  <c r="I408" i="14"/>
  <c r="I695" i="26" l="1"/>
  <c r="J694" i="26"/>
  <c r="J694" i="24"/>
  <c r="I695" i="24"/>
  <c r="I695" i="22"/>
  <c r="J694" i="22"/>
  <c r="I409" i="14"/>
  <c r="J408" i="14"/>
  <c r="J695" i="26" l="1"/>
  <c r="I696" i="26"/>
  <c r="J695" i="24"/>
  <c r="I696" i="24"/>
  <c r="J695" i="22"/>
  <c r="I696" i="22"/>
  <c r="J409" i="14"/>
  <c r="I410" i="14"/>
  <c r="I697" i="26" l="1"/>
  <c r="J696" i="26"/>
  <c r="J696" i="24"/>
  <c r="I697" i="24"/>
  <c r="J696" i="22"/>
  <c r="I697" i="22"/>
  <c r="I411" i="14"/>
  <c r="J410" i="14"/>
  <c r="I698" i="26" l="1"/>
  <c r="J697" i="26"/>
  <c r="I698" i="24"/>
  <c r="J697" i="24"/>
  <c r="J697" i="22"/>
  <c r="I698" i="22"/>
  <c r="I412" i="14"/>
  <c r="J411" i="14"/>
  <c r="J698" i="26" l="1"/>
  <c r="I699" i="26"/>
  <c r="I699" i="24"/>
  <c r="J698" i="24"/>
  <c r="J698" i="22"/>
  <c r="I699" i="22"/>
  <c r="J412" i="14"/>
  <c r="I413" i="14"/>
  <c r="I700" i="26" l="1"/>
  <c r="J699" i="26"/>
  <c r="I700" i="24"/>
  <c r="J699" i="24"/>
  <c r="I700" i="22"/>
  <c r="J699" i="22"/>
  <c r="I414" i="14"/>
  <c r="J413" i="14"/>
  <c r="J700" i="26" l="1"/>
  <c r="I701" i="26"/>
  <c r="I701" i="24"/>
  <c r="J700" i="24"/>
  <c r="I701" i="22"/>
  <c r="J700" i="22"/>
  <c r="J414" i="14"/>
  <c r="I415" i="14"/>
  <c r="J701" i="26" l="1"/>
  <c r="I702" i="26"/>
  <c r="J701" i="24"/>
  <c r="I702" i="24"/>
  <c r="I702" i="22"/>
  <c r="J701" i="22"/>
  <c r="J415" i="14"/>
  <c r="I416" i="14"/>
  <c r="I703" i="26" l="1"/>
  <c r="J702" i="26"/>
  <c r="J702" i="24"/>
  <c r="I703" i="24"/>
  <c r="I703" i="22"/>
  <c r="J702" i="22"/>
  <c r="I417" i="14"/>
  <c r="J416" i="14"/>
  <c r="J703" i="26" l="1"/>
  <c r="I704" i="26"/>
  <c r="J703" i="24"/>
  <c r="I704" i="24"/>
  <c r="J703" i="22"/>
  <c r="I704" i="22"/>
  <c r="J417" i="14"/>
  <c r="I418" i="14"/>
  <c r="I705" i="26" l="1"/>
  <c r="J704" i="26"/>
  <c r="J704" i="24"/>
  <c r="I705" i="24"/>
  <c r="J704" i="22"/>
  <c r="I705" i="22"/>
  <c r="I419" i="14"/>
  <c r="J418" i="14"/>
  <c r="I706" i="26" l="1"/>
  <c r="J705" i="26"/>
  <c r="I706" i="24"/>
  <c r="J705" i="24"/>
  <c r="J705" i="22"/>
  <c r="I706" i="22"/>
  <c r="I420" i="14"/>
  <c r="J419" i="14"/>
  <c r="J706" i="26" l="1"/>
  <c r="I707" i="26"/>
  <c r="I707" i="24"/>
  <c r="J706" i="24"/>
  <c r="J706" i="22"/>
  <c r="I707" i="22"/>
  <c r="J420" i="14"/>
  <c r="I421" i="14"/>
  <c r="I708" i="26" l="1"/>
  <c r="J707" i="26"/>
  <c r="I708" i="24"/>
  <c r="J707" i="24"/>
  <c r="I708" i="22"/>
  <c r="J707" i="22"/>
  <c r="I422" i="14"/>
  <c r="J421" i="14"/>
  <c r="J708" i="26" l="1"/>
  <c r="I709" i="26"/>
  <c r="I709" i="24"/>
  <c r="J708" i="24"/>
  <c r="I709" i="22"/>
  <c r="J708" i="22"/>
  <c r="J422" i="14"/>
  <c r="I423" i="14"/>
  <c r="J709" i="26" l="1"/>
  <c r="I710" i="26"/>
  <c r="J709" i="24"/>
  <c r="I710" i="24"/>
  <c r="I710" i="22"/>
  <c r="J709" i="22"/>
  <c r="J423" i="14"/>
  <c r="I424" i="14"/>
  <c r="I711" i="26" l="1"/>
  <c r="J710" i="26"/>
  <c r="J710" i="24"/>
  <c r="I711" i="24"/>
  <c r="I711" i="22"/>
  <c r="J710" i="22"/>
  <c r="I425" i="14"/>
  <c r="J424" i="14"/>
  <c r="J711" i="26" l="1"/>
  <c r="I712" i="26"/>
  <c r="J711" i="24"/>
  <c r="I712" i="24"/>
  <c r="J711" i="22"/>
  <c r="I712" i="22"/>
  <c r="J425" i="14"/>
  <c r="I426" i="14"/>
  <c r="I713" i="26" l="1"/>
  <c r="J712" i="26"/>
  <c r="J712" i="24"/>
  <c r="I713" i="24"/>
  <c r="J712" i="22"/>
  <c r="I713" i="22"/>
  <c r="I427" i="14"/>
  <c r="J426" i="14"/>
  <c r="I714" i="26" l="1"/>
  <c r="J713" i="26"/>
  <c r="I714" i="24"/>
  <c r="J713" i="24"/>
  <c r="J713" i="22"/>
  <c r="I714" i="22"/>
  <c r="I428" i="14"/>
  <c r="J427" i="14"/>
  <c r="J714" i="26" l="1"/>
  <c r="I715" i="26"/>
  <c r="I715" i="24"/>
  <c r="J714" i="24"/>
  <c r="J714" i="22"/>
  <c r="I715" i="22"/>
  <c r="J428" i="14"/>
  <c r="I429" i="14"/>
  <c r="I716" i="26" l="1"/>
  <c r="J715" i="26"/>
  <c r="I716" i="24"/>
  <c r="J715" i="24"/>
  <c r="I716" i="22"/>
  <c r="J715" i="22"/>
  <c r="I430" i="14"/>
  <c r="J429" i="14"/>
  <c r="J716" i="26" l="1"/>
  <c r="I717" i="26"/>
  <c r="I717" i="24"/>
  <c r="J716" i="24"/>
  <c r="I717" i="22"/>
  <c r="J716" i="22"/>
  <c r="J430" i="14"/>
  <c r="I431" i="14"/>
  <c r="J717" i="26" l="1"/>
  <c r="I718" i="26"/>
  <c r="J717" i="24"/>
  <c r="I718" i="24"/>
  <c r="I718" i="22"/>
  <c r="J717" i="22"/>
  <c r="I432" i="14"/>
  <c r="J431" i="14"/>
  <c r="I719" i="26" l="1"/>
  <c r="J718" i="26"/>
  <c r="J718" i="24"/>
  <c r="I719" i="24"/>
  <c r="I719" i="22"/>
  <c r="J718" i="22"/>
  <c r="I433" i="14"/>
  <c r="J432" i="14"/>
  <c r="J719" i="26" l="1"/>
  <c r="I720" i="26"/>
  <c r="J719" i="24"/>
  <c r="I720" i="24"/>
  <c r="J719" i="22"/>
  <c r="I720" i="22"/>
  <c r="J433" i="14"/>
  <c r="I434" i="14"/>
  <c r="I721" i="26" l="1"/>
  <c r="J720" i="26"/>
  <c r="J720" i="24"/>
  <c r="I721" i="24"/>
  <c r="J720" i="22"/>
  <c r="I721" i="22"/>
  <c r="J434" i="14"/>
  <c r="I435" i="14"/>
  <c r="I722" i="26" l="1"/>
  <c r="J721" i="26"/>
  <c r="I722" i="24"/>
  <c r="J721" i="24"/>
  <c r="J721" i="22"/>
  <c r="I722" i="22"/>
  <c r="I436" i="14"/>
  <c r="J435" i="14"/>
  <c r="J722" i="26" l="1"/>
  <c r="I723" i="26"/>
  <c r="I723" i="24"/>
  <c r="J722" i="24"/>
  <c r="J722" i="22"/>
  <c r="I723" i="22"/>
  <c r="J436" i="14"/>
  <c r="I437" i="14"/>
  <c r="I724" i="26" l="1"/>
  <c r="J723" i="26"/>
  <c r="I724" i="24"/>
  <c r="J723" i="24"/>
  <c r="I724" i="22"/>
  <c r="J723" i="22"/>
  <c r="J437" i="14"/>
  <c r="I438" i="14"/>
  <c r="J724" i="26" l="1"/>
  <c r="I725" i="26"/>
  <c r="I725" i="24"/>
  <c r="J724" i="24"/>
  <c r="I725" i="22"/>
  <c r="J724" i="22"/>
  <c r="J438" i="14"/>
  <c r="I439" i="14"/>
  <c r="J725" i="26" l="1"/>
  <c r="I726" i="26"/>
  <c r="J725" i="24"/>
  <c r="I726" i="24"/>
  <c r="I726" i="22"/>
  <c r="J725" i="22"/>
  <c r="I440" i="14"/>
  <c r="J439" i="14"/>
  <c r="I727" i="26" l="1"/>
  <c r="J726" i="26"/>
  <c r="J726" i="24"/>
  <c r="I727" i="24"/>
  <c r="I727" i="22"/>
  <c r="J726" i="22"/>
  <c r="I441" i="14"/>
  <c r="J440" i="14"/>
  <c r="J727" i="26" l="1"/>
  <c r="I728" i="26"/>
  <c r="J727" i="24"/>
  <c r="I728" i="24"/>
  <c r="J727" i="22"/>
  <c r="I728" i="22"/>
  <c r="J441" i="14"/>
  <c r="I442" i="14"/>
  <c r="I729" i="26" l="1"/>
  <c r="J728" i="26"/>
  <c r="J728" i="24"/>
  <c r="I729" i="24"/>
  <c r="J728" i="22"/>
  <c r="I729" i="22"/>
  <c r="J442" i="14"/>
  <c r="I443" i="14"/>
  <c r="I730" i="26" l="1"/>
  <c r="J729" i="26"/>
  <c r="I730" i="24"/>
  <c r="J729" i="24"/>
  <c r="J729" i="22"/>
  <c r="I730" i="22"/>
  <c r="I444" i="14"/>
  <c r="J443" i="14"/>
  <c r="J730" i="26" l="1"/>
  <c r="I731" i="26"/>
  <c r="I731" i="24"/>
  <c r="J730" i="24"/>
  <c r="I731" i="22"/>
  <c r="J730" i="22"/>
  <c r="J444" i="14"/>
  <c r="I445" i="14"/>
  <c r="I732" i="26" l="1"/>
  <c r="J731" i="26"/>
  <c r="I732" i="24"/>
  <c r="J731" i="24"/>
  <c r="I732" i="22"/>
  <c r="J731" i="22"/>
  <c r="J445" i="14"/>
  <c r="I446" i="14"/>
  <c r="J732" i="26" l="1"/>
  <c r="I733" i="26"/>
  <c r="I733" i="24"/>
  <c r="J732" i="24"/>
  <c r="I733" i="22"/>
  <c r="J732" i="22"/>
  <c r="J446" i="14"/>
  <c r="I447" i="14"/>
  <c r="J733" i="26" l="1"/>
  <c r="I734" i="26"/>
  <c r="J733" i="24"/>
  <c r="I734" i="24"/>
  <c r="I734" i="22"/>
  <c r="J733" i="22"/>
  <c r="I448" i="14"/>
  <c r="J447" i="14"/>
  <c r="I735" i="26" l="1"/>
  <c r="J734" i="26"/>
  <c r="I735" i="24"/>
  <c r="J734" i="24"/>
  <c r="J734" i="22"/>
  <c r="I735" i="22"/>
  <c r="I449" i="14"/>
  <c r="J448" i="14"/>
  <c r="J735" i="26" l="1"/>
  <c r="I736" i="26"/>
  <c r="J735" i="24"/>
  <c r="I736" i="24"/>
  <c r="J735" i="22"/>
  <c r="I736" i="22"/>
  <c r="J449" i="14"/>
  <c r="I450" i="14"/>
  <c r="I737" i="26" l="1"/>
  <c r="J736" i="26"/>
  <c r="I737" i="24"/>
  <c r="J736" i="24"/>
  <c r="J736" i="22"/>
  <c r="I737" i="22"/>
  <c r="J450" i="14"/>
  <c r="I451" i="14"/>
  <c r="I738" i="26" l="1"/>
  <c r="J737" i="26"/>
  <c r="I738" i="24"/>
  <c r="J737" i="24"/>
  <c r="J737" i="22"/>
  <c r="I738" i="22"/>
  <c r="I452" i="14"/>
  <c r="J451" i="14"/>
  <c r="J738" i="26" l="1"/>
  <c r="I739" i="26"/>
  <c r="J738" i="24"/>
  <c r="I739" i="24"/>
  <c r="I739" i="22"/>
  <c r="J738" i="22"/>
  <c r="J452" i="14"/>
  <c r="I453" i="14"/>
  <c r="I740" i="26" l="1"/>
  <c r="J740" i="26" s="1"/>
  <c r="J739" i="26"/>
  <c r="I740" i="24"/>
  <c r="J740" i="24" s="1"/>
  <c r="J739" i="24"/>
  <c r="I740" i="22"/>
  <c r="J740" i="22" s="1"/>
  <c r="J739" i="22"/>
  <c r="J453" i="14"/>
  <c r="I454" i="14"/>
  <c r="J454" i="14" l="1"/>
  <c r="I455" i="14"/>
  <c r="I456" i="14" l="1"/>
  <c r="J455" i="14"/>
  <c r="I457" i="14" l="1"/>
  <c r="J456" i="14"/>
  <c r="J457" i="14" l="1"/>
  <c r="I458" i="14"/>
  <c r="J458" i="14" l="1"/>
  <c r="I459" i="14"/>
  <c r="I460" i="14" l="1"/>
  <c r="J459" i="14"/>
  <c r="J460" i="14" l="1"/>
  <c r="I461" i="14"/>
  <c r="J461" i="14" l="1"/>
  <c r="I462" i="14"/>
  <c r="J462" i="14" l="1"/>
  <c r="I463" i="14"/>
  <c r="I464" i="14" l="1"/>
  <c r="J463" i="14"/>
  <c r="I465" i="14" l="1"/>
  <c r="J464" i="14"/>
  <c r="J465" i="14" l="1"/>
  <c r="I466" i="14"/>
  <c r="J466" i="14" l="1"/>
  <c r="I467" i="14"/>
  <c r="I468" i="14" l="1"/>
  <c r="J467" i="14"/>
  <c r="J468" i="14" l="1"/>
  <c r="I469" i="14"/>
  <c r="J469" i="14" l="1"/>
  <c r="I470" i="14"/>
  <c r="I471" i="14" l="1"/>
  <c r="J470" i="14"/>
  <c r="I472" i="14" l="1"/>
  <c r="J471" i="14"/>
  <c r="I473" i="14" l="1"/>
  <c r="J472" i="14"/>
  <c r="I474" i="14" l="1"/>
  <c r="J473" i="14"/>
  <c r="J474" i="14" l="1"/>
  <c r="I475" i="14"/>
  <c r="J475" i="14" l="1"/>
  <c r="I476" i="14"/>
  <c r="J476" i="14" l="1"/>
  <c r="I477" i="14"/>
  <c r="J477" i="14" l="1"/>
  <c r="I478" i="14"/>
  <c r="I479" i="14" l="1"/>
  <c r="J478" i="14"/>
  <c r="J479" i="14" l="1"/>
  <c r="I480" i="14"/>
  <c r="I481" i="14" l="1"/>
  <c r="J480" i="14"/>
  <c r="I482" i="14" l="1"/>
  <c r="J481" i="14"/>
  <c r="J482" i="14" l="1"/>
  <c r="I483" i="14"/>
  <c r="J483" i="14" l="1"/>
  <c r="I484" i="14"/>
  <c r="J484" i="14" l="1"/>
  <c r="I485" i="14"/>
  <c r="I486" i="14" l="1"/>
  <c r="J485" i="14"/>
  <c r="I487" i="14" l="1"/>
  <c r="J486" i="14"/>
  <c r="I488" i="14" l="1"/>
  <c r="J487" i="14"/>
  <c r="I489" i="14" l="1"/>
  <c r="J488" i="14"/>
  <c r="J489" i="14" l="1"/>
  <c r="I490" i="14"/>
  <c r="J490" i="14" l="1"/>
  <c r="I491" i="14"/>
  <c r="I492" i="14" l="1"/>
  <c r="J491" i="14"/>
  <c r="J492" i="14" l="1"/>
  <c r="I493" i="14"/>
  <c r="I494" i="14" l="1"/>
  <c r="J493" i="14"/>
  <c r="I495" i="14" l="1"/>
  <c r="J494" i="14"/>
  <c r="I496" i="14" l="1"/>
  <c r="J495" i="14"/>
  <c r="I497" i="14" l="1"/>
  <c r="J496" i="14"/>
  <c r="J497" i="14" l="1"/>
  <c r="I498" i="14"/>
  <c r="J498" i="14" l="1"/>
  <c r="I499" i="14"/>
  <c r="J499" i="14" l="1"/>
  <c r="I500" i="14"/>
  <c r="J500" i="14" l="1"/>
  <c r="I501" i="14"/>
  <c r="I502" i="14" l="1"/>
  <c r="J501" i="14"/>
  <c r="I503" i="14" l="1"/>
  <c r="J502" i="14"/>
  <c r="J503" i="14" l="1"/>
  <c r="I504" i="14"/>
  <c r="I505" i="14" l="1"/>
  <c r="J504" i="14"/>
  <c r="J505" i="14" l="1"/>
  <c r="I506" i="14"/>
  <c r="J506" i="14" l="1"/>
  <c r="I507" i="14"/>
  <c r="I508" i="14" l="1"/>
  <c r="J507" i="14"/>
  <c r="J508" i="14" l="1"/>
  <c r="I509" i="14"/>
  <c r="I510" i="14" l="1"/>
  <c r="J509" i="14"/>
  <c r="I511" i="14" l="1"/>
  <c r="J510" i="14"/>
  <c r="J511" i="14" l="1"/>
  <c r="I512" i="14"/>
  <c r="I513" i="14" l="1"/>
  <c r="J512" i="14"/>
  <c r="J513" i="14" l="1"/>
  <c r="I514" i="14"/>
  <c r="J514" i="14" l="1"/>
  <c r="I515" i="14"/>
  <c r="J515" i="14" l="1"/>
  <c r="I516" i="14"/>
  <c r="J516" i="14" l="1"/>
  <c r="I517" i="14"/>
  <c r="I518" i="14" l="1"/>
  <c r="J517" i="14"/>
  <c r="I519" i="14" l="1"/>
  <c r="J518" i="14"/>
  <c r="J519" i="14" l="1"/>
  <c r="I520" i="14"/>
  <c r="I521" i="14" l="1"/>
  <c r="J520" i="14"/>
  <c r="J521" i="14" l="1"/>
  <c r="I522" i="14"/>
  <c r="J522" i="14" l="1"/>
  <c r="I523" i="14"/>
  <c r="I524" i="14" l="1"/>
  <c r="J523" i="14"/>
  <c r="J524" i="14" l="1"/>
  <c r="I525" i="14"/>
  <c r="I526" i="14" l="1"/>
  <c r="J525" i="14"/>
  <c r="I527" i="14" l="1"/>
  <c r="J526" i="14"/>
  <c r="I528" i="14" l="1"/>
  <c r="J527" i="14"/>
  <c r="I529" i="14" l="1"/>
  <c r="J528" i="14"/>
  <c r="J529" i="14" l="1"/>
  <c r="I530" i="14"/>
  <c r="J530" i="14" l="1"/>
  <c r="I531" i="14"/>
  <c r="J531" i="14" l="1"/>
  <c r="I532" i="14"/>
  <c r="J532" i="14" l="1"/>
  <c r="I533" i="14"/>
  <c r="I534" i="14" l="1"/>
  <c r="J533" i="14"/>
  <c r="I535" i="14" l="1"/>
  <c r="J534" i="14"/>
  <c r="I536" i="14" l="1"/>
  <c r="J535" i="14"/>
  <c r="I537" i="14" l="1"/>
  <c r="J536" i="14"/>
  <c r="J537" i="14" l="1"/>
  <c r="I538" i="14"/>
  <c r="J538" i="14" l="1"/>
  <c r="I539" i="14"/>
  <c r="I540" i="14" l="1"/>
  <c r="J539" i="14"/>
  <c r="J540" i="14" l="1"/>
  <c r="I541" i="14"/>
  <c r="I542" i="14" l="1"/>
  <c r="J541" i="14"/>
  <c r="I543" i="14" l="1"/>
  <c r="J542" i="14"/>
  <c r="J543" i="14" l="1"/>
  <c r="I544" i="14"/>
  <c r="I545" i="14" l="1"/>
  <c r="J544" i="14"/>
  <c r="J545" i="14" l="1"/>
  <c r="I546" i="14"/>
  <c r="J546" i="14" l="1"/>
  <c r="I547" i="14"/>
  <c r="J547" i="14" l="1"/>
  <c r="I548" i="14"/>
  <c r="J548" i="14" l="1"/>
  <c r="I549" i="14"/>
  <c r="I550" i="14" l="1"/>
  <c r="J549" i="14"/>
  <c r="I551" i="14" l="1"/>
  <c r="J550" i="14"/>
  <c r="I552" i="14" l="1"/>
  <c r="J551" i="14"/>
  <c r="I553" i="14" l="1"/>
  <c r="J552" i="14"/>
  <c r="J553" i="14" l="1"/>
  <c r="I554" i="14"/>
  <c r="J554" i="14" l="1"/>
  <c r="I555" i="14"/>
  <c r="I556" i="14" l="1"/>
  <c r="J555" i="14"/>
  <c r="J556" i="14" l="1"/>
  <c r="I557" i="14"/>
  <c r="I558" i="14" l="1"/>
  <c r="J557" i="14"/>
  <c r="I559" i="14" l="1"/>
  <c r="J558" i="14"/>
  <c r="J559" i="14" l="1"/>
  <c r="I560" i="14"/>
  <c r="I561" i="14" l="1"/>
  <c r="J560" i="14"/>
  <c r="J561" i="14" l="1"/>
  <c r="I562" i="14"/>
  <c r="J562" i="14" l="1"/>
  <c r="I563" i="14"/>
  <c r="I564" i="14" l="1"/>
  <c r="J563" i="14"/>
  <c r="J564" i="14" l="1"/>
  <c r="I565" i="14"/>
  <c r="I566" i="14" l="1"/>
  <c r="J565" i="14"/>
  <c r="I567" i="14" l="1"/>
  <c r="J566" i="14"/>
  <c r="I568" i="14" l="1"/>
  <c r="J567" i="14"/>
  <c r="I569" i="14" l="1"/>
  <c r="J568" i="14"/>
  <c r="J569" i="14" l="1"/>
  <c r="I570" i="14"/>
  <c r="I571" i="14" l="1"/>
  <c r="J570" i="14"/>
  <c r="I572" i="14" l="1"/>
  <c r="J571" i="14"/>
  <c r="I573" i="14" l="1"/>
  <c r="J572" i="14"/>
  <c r="I574" i="14" l="1"/>
  <c r="J573" i="14"/>
  <c r="I575" i="14" l="1"/>
  <c r="J574" i="14"/>
  <c r="I576" i="14" l="1"/>
  <c r="J575" i="14"/>
  <c r="I577" i="14" l="1"/>
  <c r="J576" i="14"/>
  <c r="I578" i="14" l="1"/>
  <c r="J577" i="14"/>
  <c r="J578" i="14" l="1"/>
  <c r="I579" i="14"/>
  <c r="I580" i="14" l="1"/>
  <c r="J579" i="14"/>
  <c r="I581" i="14" l="1"/>
  <c r="J580" i="14"/>
  <c r="I582" i="14" l="1"/>
  <c r="J581" i="14"/>
  <c r="I583" i="14" l="1"/>
  <c r="J582" i="14"/>
  <c r="I584" i="14" l="1"/>
  <c r="J583" i="14"/>
  <c r="I585" i="14" l="1"/>
  <c r="J584" i="14"/>
  <c r="I586" i="14" l="1"/>
  <c r="J585" i="14"/>
  <c r="J586" i="14" l="1"/>
  <c r="I587" i="14"/>
  <c r="I588" i="14" l="1"/>
  <c r="J587" i="14"/>
  <c r="I589" i="14" l="1"/>
  <c r="J588" i="14"/>
  <c r="I590" i="14" l="1"/>
  <c r="J589" i="14"/>
  <c r="I591" i="14" l="1"/>
  <c r="J590" i="14"/>
  <c r="I592" i="14" l="1"/>
  <c r="J591" i="14"/>
  <c r="J592" i="14" l="1"/>
  <c r="I593" i="14"/>
  <c r="J593" i="14" l="1"/>
  <c r="I594" i="14"/>
  <c r="J594" i="14" l="1"/>
  <c r="I595" i="14"/>
  <c r="J595" i="14" l="1"/>
  <c r="I596" i="14"/>
  <c r="I597" i="14" l="1"/>
  <c r="J596" i="14"/>
  <c r="J597" i="14" l="1"/>
  <c r="I598" i="14"/>
  <c r="I599" i="14" l="1"/>
  <c r="J598" i="14"/>
  <c r="I600" i="14" l="1"/>
  <c r="J599" i="14"/>
  <c r="J600" i="14" l="1"/>
  <c r="I601" i="14"/>
  <c r="I602" i="14" l="1"/>
  <c r="J601" i="14"/>
  <c r="J602" i="14" l="1"/>
  <c r="I603" i="14"/>
  <c r="J603" i="14" l="1"/>
  <c r="I604" i="14"/>
  <c r="I605" i="14" l="1"/>
  <c r="J604" i="14"/>
  <c r="J605" i="14" l="1"/>
  <c r="I606" i="14"/>
  <c r="I607" i="14" l="1"/>
  <c r="J606" i="14"/>
  <c r="I608" i="14" l="1"/>
  <c r="J607" i="14"/>
  <c r="I609" i="14" l="1"/>
  <c r="J608" i="14"/>
  <c r="J609" i="14" l="1"/>
  <c r="I610" i="14"/>
  <c r="J610" i="14" l="1"/>
  <c r="I611" i="14"/>
  <c r="I612" i="14" l="1"/>
  <c r="J611" i="14"/>
  <c r="J612" i="14" l="1"/>
  <c r="I613" i="14"/>
  <c r="J613" i="14" l="1"/>
  <c r="I614" i="14"/>
  <c r="I615" i="14" l="1"/>
  <c r="J614" i="14"/>
  <c r="J615" i="14" l="1"/>
  <c r="I616" i="14"/>
  <c r="I617" i="14" l="1"/>
  <c r="J616" i="14"/>
  <c r="I618" i="14" l="1"/>
  <c r="J617" i="14"/>
  <c r="J618" i="14" l="1"/>
  <c r="I619" i="14"/>
  <c r="I620" i="14" l="1"/>
  <c r="J619" i="14"/>
  <c r="J620" i="14" l="1"/>
  <c r="I621" i="14"/>
  <c r="J621" i="14" l="1"/>
  <c r="I622" i="14"/>
  <c r="I623" i="14" l="1"/>
  <c r="J622" i="14"/>
  <c r="J623" i="14" l="1"/>
  <c r="I624" i="14"/>
  <c r="I625" i="14" l="1"/>
  <c r="J624" i="14"/>
  <c r="I626" i="14" l="1"/>
  <c r="J625" i="14"/>
  <c r="J626" i="14" l="1"/>
  <c r="I627" i="14"/>
  <c r="I628" i="14" l="1"/>
  <c r="J627" i="14"/>
  <c r="J628" i="14" l="1"/>
  <c r="I629" i="14"/>
  <c r="J629" i="14" l="1"/>
  <c r="I630" i="14"/>
  <c r="I631" i="14" l="1"/>
  <c r="J630" i="14"/>
  <c r="J631" i="14" l="1"/>
  <c r="I632" i="14"/>
  <c r="I633" i="14" l="1"/>
  <c r="J632" i="14"/>
  <c r="I634" i="14" l="1"/>
  <c r="J633" i="14"/>
  <c r="J634" i="14" l="1"/>
  <c r="I635" i="14"/>
  <c r="I636" i="14" l="1"/>
  <c r="J635" i="14"/>
  <c r="J636" i="14" l="1"/>
  <c r="I637" i="14"/>
  <c r="J637" i="14" l="1"/>
  <c r="I638" i="14"/>
  <c r="I639" i="14" l="1"/>
  <c r="J638" i="14"/>
  <c r="J639" i="14" l="1"/>
  <c r="I640" i="14"/>
  <c r="I641" i="14" l="1"/>
  <c r="J640" i="14"/>
  <c r="I642" i="14" l="1"/>
  <c r="J641" i="14"/>
  <c r="J642" i="14" l="1"/>
  <c r="I643" i="14"/>
  <c r="I644" i="14" l="1"/>
  <c r="J643" i="14"/>
  <c r="J644" i="14" l="1"/>
  <c r="I645" i="14"/>
  <c r="J645" i="14" l="1"/>
  <c r="I646" i="14"/>
  <c r="I647" i="14" l="1"/>
  <c r="J646" i="14"/>
  <c r="J647" i="14" l="1"/>
  <c r="I648" i="14"/>
  <c r="I649" i="14" l="1"/>
  <c r="J648" i="14"/>
  <c r="I650" i="14" l="1"/>
  <c r="J649" i="14"/>
  <c r="J650" i="14" l="1"/>
  <c r="I651" i="14"/>
  <c r="I652" i="14" l="1"/>
  <c r="J651" i="14"/>
  <c r="J652" i="14" l="1"/>
  <c r="I653" i="14"/>
  <c r="J653" i="14" l="1"/>
  <c r="I654" i="14"/>
  <c r="I655" i="14" l="1"/>
  <c r="J654" i="14"/>
  <c r="J655" i="14" l="1"/>
  <c r="I656" i="14"/>
  <c r="I657" i="14" l="1"/>
  <c r="J656" i="14"/>
  <c r="I658" i="14" l="1"/>
  <c r="J657" i="14"/>
  <c r="J658" i="14" l="1"/>
  <c r="I659" i="14"/>
  <c r="I660" i="14" l="1"/>
  <c r="J659" i="14"/>
  <c r="J660" i="14" l="1"/>
  <c r="I661" i="14"/>
  <c r="J661" i="14" l="1"/>
  <c r="I662" i="14"/>
  <c r="I663" i="14" l="1"/>
  <c r="J662" i="14"/>
  <c r="J663" i="14" l="1"/>
  <c r="I664" i="14"/>
  <c r="I665" i="14" l="1"/>
  <c r="J664" i="14"/>
  <c r="I666" i="14" l="1"/>
  <c r="J665" i="14"/>
  <c r="J666" i="14" l="1"/>
  <c r="I667" i="14"/>
  <c r="I668" i="14" l="1"/>
  <c r="J667" i="14"/>
  <c r="J668" i="14" l="1"/>
  <c r="I669" i="14"/>
  <c r="J669" i="14" l="1"/>
  <c r="I670" i="14"/>
  <c r="I671" i="14" l="1"/>
  <c r="J670" i="14"/>
  <c r="J671" i="14" l="1"/>
  <c r="I672" i="14"/>
  <c r="I673" i="14" l="1"/>
  <c r="J672" i="14"/>
  <c r="I674" i="14" l="1"/>
  <c r="J673" i="14"/>
  <c r="J674" i="14" l="1"/>
  <c r="I675" i="14"/>
  <c r="I676" i="14" l="1"/>
  <c r="J675" i="14"/>
  <c r="J676" i="14" l="1"/>
  <c r="I677" i="14"/>
  <c r="J677" i="14" l="1"/>
  <c r="I678" i="14"/>
  <c r="I679" i="14" l="1"/>
  <c r="J678" i="14"/>
  <c r="J679" i="14" l="1"/>
  <c r="I680" i="14"/>
  <c r="I681" i="14" l="1"/>
  <c r="J680" i="14"/>
  <c r="I682" i="14" l="1"/>
  <c r="J681" i="14"/>
  <c r="J682" i="14" l="1"/>
  <c r="I683" i="14"/>
  <c r="I684" i="14" l="1"/>
  <c r="J683" i="14"/>
  <c r="J684" i="14" l="1"/>
  <c r="I685" i="14"/>
  <c r="J685" i="14" l="1"/>
  <c r="I686" i="14"/>
  <c r="I687" i="14" l="1"/>
  <c r="J686" i="14"/>
  <c r="J687" i="14" l="1"/>
  <c r="I688" i="14"/>
  <c r="I689" i="14" l="1"/>
  <c r="J688" i="14"/>
  <c r="I690" i="14" l="1"/>
  <c r="J689" i="14"/>
  <c r="J690" i="14" l="1"/>
  <c r="I691" i="14"/>
  <c r="I692" i="14" l="1"/>
  <c r="J691" i="14"/>
  <c r="J692" i="14" l="1"/>
  <c r="I693" i="14"/>
  <c r="J693" i="14" l="1"/>
  <c r="I694" i="14"/>
  <c r="I695" i="14" l="1"/>
  <c r="J694" i="14"/>
  <c r="J695" i="14" l="1"/>
  <c r="I696" i="14"/>
  <c r="I697" i="14" l="1"/>
  <c r="J696" i="14"/>
  <c r="I698" i="14" l="1"/>
  <c r="J697" i="14"/>
  <c r="J698" i="14" l="1"/>
  <c r="I699" i="14"/>
  <c r="I700" i="14" l="1"/>
  <c r="J699" i="14"/>
  <c r="J700" i="14" l="1"/>
  <c r="I701" i="14"/>
  <c r="J701" i="14" l="1"/>
  <c r="I702" i="14"/>
  <c r="I703" i="14" l="1"/>
  <c r="J702" i="14"/>
  <c r="J703" i="14" l="1"/>
  <c r="I704" i="14"/>
  <c r="I705" i="14" l="1"/>
  <c r="J704" i="14"/>
  <c r="I706" i="14" l="1"/>
  <c r="J705" i="14"/>
  <c r="J706" i="14" l="1"/>
  <c r="I707" i="14"/>
  <c r="I708" i="14" l="1"/>
  <c r="J707" i="14"/>
  <c r="J708" i="14" l="1"/>
  <c r="I709" i="14"/>
  <c r="J709" i="14" l="1"/>
  <c r="I710" i="14"/>
  <c r="I711" i="14" l="1"/>
  <c r="J710" i="14"/>
  <c r="J711" i="14" l="1"/>
  <c r="I712" i="14"/>
  <c r="I713" i="14" l="1"/>
  <c r="J712" i="14"/>
  <c r="I714" i="14" l="1"/>
  <c r="J713" i="14"/>
  <c r="J714" i="14" l="1"/>
  <c r="I715" i="14"/>
  <c r="I716" i="14" l="1"/>
  <c r="J715" i="14"/>
  <c r="J716" i="14" l="1"/>
  <c r="I717" i="14"/>
  <c r="J717" i="14" l="1"/>
  <c r="I718" i="14"/>
  <c r="I719" i="14" l="1"/>
  <c r="J718" i="14"/>
  <c r="J719" i="14" l="1"/>
  <c r="I720" i="14"/>
  <c r="I721" i="14" l="1"/>
  <c r="J720" i="14"/>
  <c r="I722" i="14" l="1"/>
  <c r="J721" i="14"/>
  <c r="J722" i="14" l="1"/>
  <c r="I723" i="14"/>
  <c r="I724" i="14" l="1"/>
  <c r="J723" i="14"/>
  <c r="J724" i="14" l="1"/>
  <c r="I725" i="14"/>
  <c r="J725" i="14" l="1"/>
  <c r="I726" i="14"/>
  <c r="I727" i="14" l="1"/>
  <c r="J726" i="14"/>
  <c r="J727" i="14" l="1"/>
  <c r="I728" i="14"/>
  <c r="I729" i="14" l="1"/>
  <c r="J728" i="14"/>
  <c r="I730" i="14" l="1"/>
  <c r="J729" i="14"/>
  <c r="J730" i="14" l="1"/>
  <c r="I731" i="14"/>
  <c r="I732" i="14" l="1"/>
  <c r="J731" i="14"/>
  <c r="J732" i="14" l="1"/>
  <c r="I733" i="14"/>
  <c r="J733" i="14" l="1"/>
  <c r="I734" i="14"/>
  <c r="I735" i="14" l="1"/>
  <c r="J734" i="14"/>
  <c r="J735" i="14" l="1"/>
  <c r="I736" i="14"/>
  <c r="I737" i="14" l="1"/>
  <c r="J736" i="14"/>
  <c r="I738" i="14" l="1"/>
  <c r="J737" i="14"/>
  <c r="J738" i="14" l="1"/>
  <c r="I739" i="14"/>
  <c r="I740" i="14" l="1"/>
  <c r="J740" i="14" s="1"/>
  <c r="J739" i="14"/>
</calcChain>
</file>

<file path=xl/sharedStrings.xml><?xml version="1.0" encoding="utf-8"?>
<sst xmlns="http://schemas.openxmlformats.org/spreadsheetml/2006/main" count="221" uniqueCount="71">
  <si>
    <t>Year</t>
  </si>
  <si>
    <t>Waste Acceptance Rate (Mg)</t>
  </si>
  <si>
    <t>Waste in Place (Mg)</t>
  </si>
  <si>
    <t>Total</t>
  </si>
  <si>
    <t>Total Percent Decomposible Waste</t>
  </si>
  <si>
    <t>Food</t>
  </si>
  <si>
    <t>Paper &amp; Cardboard</t>
  </si>
  <si>
    <t>Textiles</t>
  </si>
  <si>
    <t>Other Organics</t>
  </si>
  <si>
    <t>Misc Combustibles</t>
  </si>
  <si>
    <t>Subtotal 1</t>
  </si>
  <si>
    <t>Subtotal 2</t>
  </si>
  <si>
    <t>Total Degradable Waste (Mg)</t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</si>
  <si>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emissions LandGEM (tonnes)</t>
    </r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</si>
  <si>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</si>
  <si>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</si>
  <si>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</si>
  <si>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</si>
  <si>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</si>
  <si>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</si>
  <si>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</si>
  <si>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</si>
  <si>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</si>
  <si>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</si>
  <si>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</si>
  <si>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</si>
  <si>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</si>
  <si>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</si>
  <si>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</si>
  <si>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</si>
  <si>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</si>
  <si>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</si>
  <si>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</si>
  <si>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</si>
  <si>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</si>
  <si>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</si>
  <si>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</si>
  <si>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</si>
  <si>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RESIDUAL OUTPUT</t>
  </si>
  <si>
    <t>Observation</t>
  </si>
  <si>
    <t>Predicted Y</t>
  </si>
  <si>
    <t>Residuals</t>
  </si>
  <si>
    <t>Cumulative Waste Decomposed (tonnes)</t>
  </si>
  <si>
    <t>Percentage of Degradable Waste Placed That has Decomposed</t>
  </si>
  <si>
    <t>Years Since Landfill Closure</t>
  </si>
  <si>
    <r>
      <t>From Fit   CH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emissions LandGEM (tonnes)</t>
    </r>
  </si>
  <si>
    <t>From Fit   CO2 emissions LandGEM (tonnes)</t>
  </si>
  <si>
    <t>Total Waste in Place</t>
  </si>
  <si>
    <t>Percentage of Total Waste Placed That has Decomposed</t>
  </si>
  <si>
    <t>Total Degradable Waste</t>
  </si>
  <si>
    <t>tonnes</t>
  </si>
  <si>
    <t>(55.5% of total, includes, food,paper and cardboard, textiles, other organics, and misc. combustibles)</t>
  </si>
  <si>
    <r>
      <t>LandGem Ln(CH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)</t>
    </r>
  </si>
  <si>
    <r>
      <t>Model Predicted Ln(CH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)</t>
    </r>
  </si>
  <si>
    <t>CO2 emissions LandGEM (tonnes)</t>
  </si>
  <si>
    <t>United States</t>
  </si>
  <si>
    <t>Avg. Rainfall</t>
  </si>
  <si>
    <t>mm</t>
  </si>
  <si>
    <t>LandGem Model k</t>
  </si>
  <si>
    <t>Location</t>
  </si>
  <si>
    <t>Bahrain</t>
  </si>
  <si>
    <t>Default Lo</t>
  </si>
  <si>
    <t>Default LandGem Model k</t>
  </si>
  <si>
    <t>m3/Mg</t>
  </si>
  <si>
    <t>Bahrain Paper Parameters  L0=90.59, k=0.012</t>
  </si>
  <si>
    <t>Switchgrass L0=140, k=0.05  (Default, EPA CCA Conventional)</t>
  </si>
  <si>
    <t>Switchgrass L0=140, k=0.012 (k from Bahrain paper (Low Rain))</t>
  </si>
  <si>
    <t>Switchgrass L0=140, k=0.102  (High Rain (Malasia))</t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</si>
  <si>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emissions LandGEM (tonnes/yr)</t>
    </r>
  </si>
  <si>
    <r>
      <t>From Fit   CH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emissions LandGEM (tonnes/yr)</t>
    </r>
  </si>
  <si>
    <t>From Fit   CO2 emissions LandGEM (tonnes/yr)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</si>
</sst>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3" fontId="0" fillId="0" borderId="0" xfId="0" applyNumberFormat="1"/>
    <xf numFmtId="0" fontId="0" fillId="0" borderId="0" xfId="0" applyAlignment="1">
      <alignment wrapText="1"/>
    </xf>
    <xf numFmtId="3" fontId="0" fillId="0" borderId="0" xfId="0" applyNumberFormat="1" applyAlignment="1">
      <alignment wrapText="1"/>
    </xf>
    <xf numFmtId="2" fontId="0" fillId="0" borderId="0" xfId="0" applyNumberFormat="1" applyAlignment="1">
      <alignment wrapText="1"/>
    </xf>
    <xf numFmtId="2" fontId="0" fillId="0" borderId="0" xfId="0" applyNumberFormat="1"/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Continuous"/>
    </xf>
    <xf numFmtId="164" fontId="0" fillId="0" borderId="0" xfId="0" applyNumberFormat="1"/>
    <xf numFmtId="1" fontId="0" fillId="0" borderId="0" xfId="0" applyNumberFormat="1"/>
    <xf numFmtId="1" fontId="0" fillId="0" borderId="0" xfId="0" applyNumberFormat="1" applyAlignment="1">
      <alignment wrapText="1"/>
    </xf>
    <xf numFmtId="0" fontId="0" fillId="2" borderId="0" xfId="0" applyFill="1"/>
    <xf numFmtId="2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1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'Bahrain Parameters and Data'!$B$41:$B$147</c:f>
              <c:numCache>
                <c:formatCode>General</c:formatCode>
                <c:ptCount val="107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  <c:pt idx="80">
                  <c:v>2101</c:v>
                </c:pt>
                <c:pt idx="81">
                  <c:v>2102</c:v>
                </c:pt>
                <c:pt idx="82">
                  <c:v>2103</c:v>
                </c:pt>
                <c:pt idx="83">
                  <c:v>2104</c:v>
                </c:pt>
                <c:pt idx="84">
                  <c:v>2105</c:v>
                </c:pt>
                <c:pt idx="85">
                  <c:v>2106</c:v>
                </c:pt>
                <c:pt idx="86">
                  <c:v>2107</c:v>
                </c:pt>
                <c:pt idx="87">
                  <c:v>2108</c:v>
                </c:pt>
                <c:pt idx="88">
                  <c:v>2109</c:v>
                </c:pt>
                <c:pt idx="89">
                  <c:v>2110</c:v>
                </c:pt>
                <c:pt idx="90">
                  <c:v>2111</c:v>
                </c:pt>
                <c:pt idx="91">
                  <c:v>2112</c:v>
                </c:pt>
                <c:pt idx="92">
                  <c:v>2113</c:v>
                </c:pt>
                <c:pt idx="93">
                  <c:v>2114</c:v>
                </c:pt>
                <c:pt idx="94">
                  <c:v>2115</c:v>
                </c:pt>
                <c:pt idx="95">
                  <c:v>2116</c:v>
                </c:pt>
                <c:pt idx="96">
                  <c:v>2117</c:v>
                </c:pt>
                <c:pt idx="97">
                  <c:v>2118</c:v>
                </c:pt>
                <c:pt idx="98">
                  <c:v>2119</c:v>
                </c:pt>
                <c:pt idx="99">
                  <c:v>2120</c:v>
                </c:pt>
                <c:pt idx="100">
                  <c:v>2121</c:v>
                </c:pt>
                <c:pt idx="101">
                  <c:v>2122</c:v>
                </c:pt>
                <c:pt idx="102">
                  <c:v>2123</c:v>
                </c:pt>
                <c:pt idx="103">
                  <c:v>2124</c:v>
                </c:pt>
                <c:pt idx="104">
                  <c:v>2125</c:v>
                </c:pt>
                <c:pt idx="105">
                  <c:v>2126</c:v>
                </c:pt>
                <c:pt idx="106">
                  <c:v>2127</c:v>
                </c:pt>
              </c:numCache>
            </c:numRef>
          </c:xVal>
          <c:yVal>
            <c:numRef>
              <c:f>'Fit Bahrain'!$C$25:$C$131</c:f>
              <c:numCache>
                <c:formatCode>General</c:formatCode>
                <c:ptCount val="107"/>
                <c:pt idx="0">
                  <c:v>0</c:v>
                </c:pt>
                <c:pt idx="1">
                  <c:v>-3.5527136788005009E-15</c:v>
                </c:pt>
                <c:pt idx="2">
                  <c:v>-3.5527136788005009E-15</c:v>
                </c:pt>
                <c:pt idx="3">
                  <c:v>-1.7763568394002505E-15</c:v>
                </c:pt>
                <c:pt idx="4">
                  <c:v>-1.7763568394002505E-15</c:v>
                </c:pt>
                <c:pt idx="5">
                  <c:v>-1.7763568394002505E-15</c:v>
                </c:pt>
                <c:pt idx="6">
                  <c:v>-1.7763568394002505E-15</c:v>
                </c:pt>
                <c:pt idx="7">
                  <c:v>0</c:v>
                </c:pt>
                <c:pt idx="8">
                  <c:v>-3.5527136788005009E-15</c:v>
                </c:pt>
                <c:pt idx="9">
                  <c:v>-3.5527136788005009E-15</c:v>
                </c:pt>
                <c:pt idx="10">
                  <c:v>-3.5527136788005009E-15</c:v>
                </c:pt>
                <c:pt idx="11">
                  <c:v>-1.7763568394002505E-15</c:v>
                </c:pt>
                <c:pt idx="12">
                  <c:v>-1.7763568394002505E-15</c:v>
                </c:pt>
                <c:pt idx="13">
                  <c:v>-1.7763568394002505E-15</c:v>
                </c:pt>
                <c:pt idx="14">
                  <c:v>-1.7763568394002505E-15</c:v>
                </c:pt>
                <c:pt idx="15">
                  <c:v>0</c:v>
                </c:pt>
                <c:pt idx="16">
                  <c:v>-3.5527136788005009E-15</c:v>
                </c:pt>
                <c:pt idx="17">
                  <c:v>-3.5527136788005009E-15</c:v>
                </c:pt>
                <c:pt idx="18">
                  <c:v>-1.7763568394002505E-15</c:v>
                </c:pt>
                <c:pt idx="19">
                  <c:v>-1.7763568394002505E-15</c:v>
                </c:pt>
                <c:pt idx="20">
                  <c:v>-1.7763568394002505E-15</c:v>
                </c:pt>
                <c:pt idx="21">
                  <c:v>-1.7763568394002505E-15</c:v>
                </c:pt>
                <c:pt idx="22">
                  <c:v>-1.7763568394002505E-15</c:v>
                </c:pt>
                <c:pt idx="23">
                  <c:v>0</c:v>
                </c:pt>
                <c:pt idx="24">
                  <c:v>-3.5527136788005009E-15</c:v>
                </c:pt>
                <c:pt idx="25">
                  <c:v>-3.5527136788005009E-15</c:v>
                </c:pt>
                <c:pt idx="26">
                  <c:v>-3.5527136788005009E-15</c:v>
                </c:pt>
                <c:pt idx="27">
                  <c:v>-1.7763568394002505E-15</c:v>
                </c:pt>
                <c:pt idx="28">
                  <c:v>-1.7763568394002505E-15</c:v>
                </c:pt>
                <c:pt idx="29">
                  <c:v>-1.7763568394002505E-15</c:v>
                </c:pt>
                <c:pt idx="30">
                  <c:v>0</c:v>
                </c:pt>
                <c:pt idx="31">
                  <c:v>-3.5527136788005009E-15</c:v>
                </c:pt>
                <c:pt idx="32">
                  <c:v>-3.5527136788005009E-15</c:v>
                </c:pt>
                <c:pt idx="33">
                  <c:v>-3.5527136788005009E-15</c:v>
                </c:pt>
                <c:pt idx="34">
                  <c:v>-1.7763568394002505E-15</c:v>
                </c:pt>
                <c:pt idx="35">
                  <c:v>-1.7763568394002505E-15</c:v>
                </c:pt>
                <c:pt idx="36">
                  <c:v>-1.7763568394002505E-15</c:v>
                </c:pt>
                <c:pt idx="37">
                  <c:v>-1.7763568394002505E-15</c:v>
                </c:pt>
                <c:pt idx="38">
                  <c:v>0</c:v>
                </c:pt>
                <c:pt idx="39">
                  <c:v>-3.5527136788005009E-15</c:v>
                </c:pt>
                <c:pt idx="40">
                  <c:v>-3.5527136788005009E-15</c:v>
                </c:pt>
                <c:pt idx="41">
                  <c:v>-3.5527136788005009E-15</c:v>
                </c:pt>
                <c:pt idx="42">
                  <c:v>-1.7763568394002505E-15</c:v>
                </c:pt>
                <c:pt idx="43">
                  <c:v>-1.7763568394002505E-15</c:v>
                </c:pt>
                <c:pt idx="44">
                  <c:v>-1.7763568394002505E-15</c:v>
                </c:pt>
                <c:pt idx="45">
                  <c:v>-1.7763568394002505E-15</c:v>
                </c:pt>
                <c:pt idx="46">
                  <c:v>0</c:v>
                </c:pt>
                <c:pt idx="47">
                  <c:v>-3.5527136788005009E-15</c:v>
                </c:pt>
                <c:pt idx="48">
                  <c:v>-3.5527136788005009E-15</c:v>
                </c:pt>
                <c:pt idx="49">
                  <c:v>-3.5527136788005009E-15</c:v>
                </c:pt>
                <c:pt idx="50">
                  <c:v>-1.7763568394002505E-15</c:v>
                </c:pt>
                <c:pt idx="51">
                  <c:v>-1.7763568394002505E-15</c:v>
                </c:pt>
                <c:pt idx="52">
                  <c:v>-1.7763568394002505E-15</c:v>
                </c:pt>
                <c:pt idx="53">
                  <c:v>0</c:v>
                </c:pt>
                <c:pt idx="54">
                  <c:v>-3.5527136788005009E-15</c:v>
                </c:pt>
                <c:pt idx="55">
                  <c:v>-3.5527136788005009E-15</c:v>
                </c:pt>
                <c:pt idx="56">
                  <c:v>-3.5527136788005009E-15</c:v>
                </c:pt>
                <c:pt idx="57">
                  <c:v>-1.7763568394002505E-15</c:v>
                </c:pt>
                <c:pt idx="58">
                  <c:v>-1.7763568394002505E-15</c:v>
                </c:pt>
                <c:pt idx="59">
                  <c:v>-1.7763568394002505E-15</c:v>
                </c:pt>
                <c:pt idx="60">
                  <c:v>-1.7763568394002505E-15</c:v>
                </c:pt>
                <c:pt idx="61">
                  <c:v>0</c:v>
                </c:pt>
                <c:pt idx="62">
                  <c:v>-3.5527136788005009E-15</c:v>
                </c:pt>
                <c:pt idx="63">
                  <c:v>-3.5527136788005009E-15</c:v>
                </c:pt>
                <c:pt idx="64">
                  <c:v>-3.5527136788005009E-15</c:v>
                </c:pt>
                <c:pt idx="65">
                  <c:v>-1.7763568394002505E-15</c:v>
                </c:pt>
                <c:pt idx="66">
                  <c:v>-1.7763568394002505E-15</c:v>
                </c:pt>
                <c:pt idx="67">
                  <c:v>-1.7763568394002505E-15</c:v>
                </c:pt>
                <c:pt idx="68">
                  <c:v>-1.7763568394002505E-15</c:v>
                </c:pt>
                <c:pt idx="69">
                  <c:v>0</c:v>
                </c:pt>
                <c:pt idx="70">
                  <c:v>-3.5527136788005009E-15</c:v>
                </c:pt>
                <c:pt idx="71">
                  <c:v>-3.5527136788005009E-15</c:v>
                </c:pt>
                <c:pt idx="72">
                  <c:v>-3.5527136788005009E-15</c:v>
                </c:pt>
                <c:pt idx="73">
                  <c:v>-1.7763568394002505E-15</c:v>
                </c:pt>
                <c:pt idx="74">
                  <c:v>-1.7763568394002505E-15</c:v>
                </c:pt>
                <c:pt idx="75">
                  <c:v>-1.7763568394002505E-15</c:v>
                </c:pt>
                <c:pt idx="76">
                  <c:v>-1.7763568394002505E-15</c:v>
                </c:pt>
                <c:pt idx="77">
                  <c:v>-3.5527136788005009E-15</c:v>
                </c:pt>
                <c:pt idx="78">
                  <c:v>-3.5527136788005009E-15</c:v>
                </c:pt>
                <c:pt idx="79">
                  <c:v>-3.5527136788005009E-15</c:v>
                </c:pt>
                <c:pt idx="80">
                  <c:v>-3.5527136788005009E-15</c:v>
                </c:pt>
                <c:pt idx="81">
                  <c:v>-1.7763568394002505E-15</c:v>
                </c:pt>
                <c:pt idx="82">
                  <c:v>-1.7763568394002505E-15</c:v>
                </c:pt>
                <c:pt idx="83">
                  <c:v>-1.7763568394002505E-15</c:v>
                </c:pt>
                <c:pt idx="84">
                  <c:v>-1.7763568394002505E-15</c:v>
                </c:pt>
                <c:pt idx="85">
                  <c:v>-3.5527136788005009E-15</c:v>
                </c:pt>
                <c:pt idx="86">
                  <c:v>-3.5527136788005009E-15</c:v>
                </c:pt>
                <c:pt idx="87">
                  <c:v>-3.5527136788005009E-15</c:v>
                </c:pt>
                <c:pt idx="88">
                  <c:v>-1.7763568394002505E-15</c:v>
                </c:pt>
                <c:pt idx="89">
                  <c:v>-1.7763568394002505E-15</c:v>
                </c:pt>
                <c:pt idx="90">
                  <c:v>-1.7763568394002505E-15</c:v>
                </c:pt>
                <c:pt idx="91">
                  <c:v>-1.7763568394002505E-15</c:v>
                </c:pt>
                <c:pt idx="92">
                  <c:v>0</c:v>
                </c:pt>
                <c:pt idx="93">
                  <c:v>-3.5527136788005009E-15</c:v>
                </c:pt>
                <c:pt idx="94">
                  <c:v>-3.5527136788005009E-15</c:v>
                </c:pt>
                <c:pt idx="95">
                  <c:v>-3.5527136788005009E-15</c:v>
                </c:pt>
                <c:pt idx="96">
                  <c:v>-1.7763568394002505E-15</c:v>
                </c:pt>
                <c:pt idx="97">
                  <c:v>-1.7763568394002505E-15</c:v>
                </c:pt>
                <c:pt idx="98">
                  <c:v>-1.7763568394002505E-15</c:v>
                </c:pt>
                <c:pt idx="99">
                  <c:v>-1.7763568394002505E-15</c:v>
                </c:pt>
                <c:pt idx="100">
                  <c:v>-3.5527136788005009E-15</c:v>
                </c:pt>
                <c:pt idx="101">
                  <c:v>-3.5527136788005009E-15</c:v>
                </c:pt>
                <c:pt idx="102">
                  <c:v>-3.5527136788005009E-15</c:v>
                </c:pt>
                <c:pt idx="103">
                  <c:v>-3.5527136788005009E-15</c:v>
                </c:pt>
                <c:pt idx="104">
                  <c:v>-1.7763568394002505E-15</c:v>
                </c:pt>
                <c:pt idx="105">
                  <c:v>-1.7763568394002505E-15</c:v>
                </c:pt>
                <c:pt idx="106">
                  <c:v>-1.7763568394002505E-15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B58-4E4F-BE21-99CECFA780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9701584"/>
        <c:axId val="839699504"/>
      </c:scatterChart>
      <c:valAx>
        <c:axId val="83970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39699504"/>
        <c:crosses val="autoZero"/>
        <c:crossBetween val="midCat"/>
      </c:valAx>
      <c:valAx>
        <c:axId val="839699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39701584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83768710183831"/>
          <c:y val="2.9796113456461024E-2"/>
          <c:w val="0.76413588525704046"/>
          <c:h val="0.83467015100494113"/>
        </c:manualLayout>
      </c:layout>
      <c:scatterChart>
        <c:scatterStyle val="lineMarker"/>
        <c:varyColors val="0"/>
        <c:ser>
          <c:idx val="0"/>
          <c:order val="0"/>
          <c:tx>
            <c:v>Default k=0.05</c:v>
          </c:tx>
          <c:spPr>
            <a:ln w="635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'Switchgrass L0=140 k=0.05'!$A$7:$A$740</c:f>
              <c:numCache>
                <c:formatCode>General</c:formatCode>
                <c:ptCount val="734"/>
                <c:pt idx="0">
                  <c:v>-33</c:v>
                </c:pt>
                <c:pt idx="1">
                  <c:v>-32</c:v>
                </c:pt>
                <c:pt idx="2">
                  <c:v>-31</c:v>
                </c:pt>
                <c:pt idx="3">
                  <c:v>-30</c:v>
                </c:pt>
                <c:pt idx="4">
                  <c:v>-29</c:v>
                </c:pt>
                <c:pt idx="5">
                  <c:v>-28</c:v>
                </c:pt>
                <c:pt idx="6">
                  <c:v>-27</c:v>
                </c:pt>
                <c:pt idx="7">
                  <c:v>-26</c:v>
                </c:pt>
                <c:pt idx="8">
                  <c:v>-25</c:v>
                </c:pt>
                <c:pt idx="9">
                  <c:v>-24</c:v>
                </c:pt>
                <c:pt idx="10">
                  <c:v>-23</c:v>
                </c:pt>
                <c:pt idx="11">
                  <c:v>-22</c:v>
                </c:pt>
                <c:pt idx="12">
                  <c:v>-21</c:v>
                </c:pt>
                <c:pt idx="13">
                  <c:v>-20</c:v>
                </c:pt>
                <c:pt idx="14">
                  <c:v>-19</c:v>
                </c:pt>
                <c:pt idx="15">
                  <c:v>-18</c:v>
                </c:pt>
                <c:pt idx="16">
                  <c:v>-17</c:v>
                </c:pt>
                <c:pt idx="17">
                  <c:v>-16</c:v>
                </c:pt>
                <c:pt idx="18">
                  <c:v>-15</c:v>
                </c:pt>
                <c:pt idx="19">
                  <c:v>-14</c:v>
                </c:pt>
                <c:pt idx="20">
                  <c:v>-13</c:v>
                </c:pt>
                <c:pt idx="21">
                  <c:v>-12</c:v>
                </c:pt>
                <c:pt idx="22">
                  <c:v>-11</c:v>
                </c:pt>
                <c:pt idx="23">
                  <c:v>-10</c:v>
                </c:pt>
                <c:pt idx="24">
                  <c:v>-9</c:v>
                </c:pt>
                <c:pt idx="25">
                  <c:v>-8</c:v>
                </c:pt>
                <c:pt idx="26">
                  <c:v>-7</c:v>
                </c:pt>
                <c:pt idx="27">
                  <c:v>-6</c:v>
                </c:pt>
                <c:pt idx="28">
                  <c:v>-5</c:v>
                </c:pt>
                <c:pt idx="29">
                  <c:v>-4</c:v>
                </c:pt>
                <c:pt idx="30">
                  <c:v>-3</c:v>
                </c:pt>
                <c:pt idx="31">
                  <c:v>-2</c:v>
                </c:pt>
                <c:pt idx="32">
                  <c:v>-1</c:v>
                </c:pt>
                <c:pt idx="33">
                  <c:v>0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7</c:v>
                </c:pt>
                <c:pt idx="41">
                  <c:v>8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12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  <c:pt idx="74">
                  <c:v>41</c:v>
                </c:pt>
                <c:pt idx="75">
                  <c:v>42</c:v>
                </c:pt>
                <c:pt idx="76">
                  <c:v>43</c:v>
                </c:pt>
                <c:pt idx="77">
                  <c:v>44</c:v>
                </c:pt>
                <c:pt idx="78">
                  <c:v>45</c:v>
                </c:pt>
                <c:pt idx="79">
                  <c:v>46</c:v>
                </c:pt>
                <c:pt idx="80">
                  <c:v>47</c:v>
                </c:pt>
                <c:pt idx="81">
                  <c:v>48</c:v>
                </c:pt>
                <c:pt idx="82">
                  <c:v>49</c:v>
                </c:pt>
                <c:pt idx="83">
                  <c:v>50</c:v>
                </c:pt>
                <c:pt idx="84">
                  <c:v>51</c:v>
                </c:pt>
                <c:pt idx="85">
                  <c:v>52</c:v>
                </c:pt>
                <c:pt idx="86">
                  <c:v>53</c:v>
                </c:pt>
                <c:pt idx="87">
                  <c:v>54</c:v>
                </c:pt>
                <c:pt idx="88">
                  <c:v>55</c:v>
                </c:pt>
                <c:pt idx="89">
                  <c:v>56</c:v>
                </c:pt>
                <c:pt idx="90">
                  <c:v>57</c:v>
                </c:pt>
                <c:pt idx="91">
                  <c:v>58</c:v>
                </c:pt>
                <c:pt idx="92">
                  <c:v>59</c:v>
                </c:pt>
                <c:pt idx="93">
                  <c:v>60</c:v>
                </c:pt>
                <c:pt idx="94">
                  <c:v>61</c:v>
                </c:pt>
                <c:pt idx="95">
                  <c:v>62</c:v>
                </c:pt>
                <c:pt idx="96">
                  <c:v>63</c:v>
                </c:pt>
                <c:pt idx="97">
                  <c:v>64</c:v>
                </c:pt>
                <c:pt idx="98">
                  <c:v>65</c:v>
                </c:pt>
                <c:pt idx="99">
                  <c:v>66</c:v>
                </c:pt>
                <c:pt idx="100">
                  <c:v>67</c:v>
                </c:pt>
                <c:pt idx="101">
                  <c:v>68</c:v>
                </c:pt>
                <c:pt idx="102">
                  <c:v>69</c:v>
                </c:pt>
                <c:pt idx="103">
                  <c:v>70</c:v>
                </c:pt>
                <c:pt idx="104">
                  <c:v>71</c:v>
                </c:pt>
                <c:pt idx="105">
                  <c:v>72</c:v>
                </c:pt>
                <c:pt idx="106">
                  <c:v>73</c:v>
                </c:pt>
                <c:pt idx="107">
                  <c:v>74</c:v>
                </c:pt>
                <c:pt idx="108">
                  <c:v>75</c:v>
                </c:pt>
                <c:pt idx="109">
                  <c:v>76</c:v>
                </c:pt>
                <c:pt idx="110">
                  <c:v>77</c:v>
                </c:pt>
                <c:pt idx="111">
                  <c:v>78</c:v>
                </c:pt>
                <c:pt idx="112">
                  <c:v>79</c:v>
                </c:pt>
                <c:pt idx="113">
                  <c:v>80</c:v>
                </c:pt>
                <c:pt idx="114">
                  <c:v>81</c:v>
                </c:pt>
                <c:pt idx="115">
                  <c:v>82</c:v>
                </c:pt>
                <c:pt idx="116">
                  <c:v>83</c:v>
                </c:pt>
                <c:pt idx="117">
                  <c:v>84</c:v>
                </c:pt>
                <c:pt idx="118">
                  <c:v>85</c:v>
                </c:pt>
                <c:pt idx="119">
                  <c:v>86</c:v>
                </c:pt>
                <c:pt idx="120">
                  <c:v>87</c:v>
                </c:pt>
                <c:pt idx="121">
                  <c:v>88</c:v>
                </c:pt>
                <c:pt idx="122">
                  <c:v>89</c:v>
                </c:pt>
                <c:pt idx="123">
                  <c:v>90</c:v>
                </c:pt>
                <c:pt idx="124">
                  <c:v>91</c:v>
                </c:pt>
                <c:pt idx="125">
                  <c:v>92</c:v>
                </c:pt>
                <c:pt idx="126">
                  <c:v>93</c:v>
                </c:pt>
                <c:pt idx="127">
                  <c:v>94</c:v>
                </c:pt>
                <c:pt idx="128">
                  <c:v>95</c:v>
                </c:pt>
                <c:pt idx="129">
                  <c:v>96</c:v>
                </c:pt>
                <c:pt idx="130">
                  <c:v>97</c:v>
                </c:pt>
                <c:pt idx="131">
                  <c:v>98</c:v>
                </c:pt>
                <c:pt idx="132">
                  <c:v>99</c:v>
                </c:pt>
                <c:pt idx="133">
                  <c:v>100</c:v>
                </c:pt>
                <c:pt idx="134">
                  <c:v>101</c:v>
                </c:pt>
                <c:pt idx="135">
                  <c:v>102</c:v>
                </c:pt>
                <c:pt idx="136">
                  <c:v>103</c:v>
                </c:pt>
                <c:pt idx="137">
                  <c:v>104</c:v>
                </c:pt>
                <c:pt idx="138">
                  <c:v>105</c:v>
                </c:pt>
                <c:pt idx="139">
                  <c:v>106</c:v>
                </c:pt>
                <c:pt idx="140">
                  <c:v>107</c:v>
                </c:pt>
                <c:pt idx="141">
                  <c:v>108</c:v>
                </c:pt>
                <c:pt idx="142">
                  <c:v>109</c:v>
                </c:pt>
                <c:pt idx="143">
                  <c:v>110</c:v>
                </c:pt>
                <c:pt idx="144">
                  <c:v>111</c:v>
                </c:pt>
                <c:pt idx="145">
                  <c:v>112</c:v>
                </c:pt>
                <c:pt idx="146">
                  <c:v>113</c:v>
                </c:pt>
                <c:pt idx="147">
                  <c:v>114</c:v>
                </c:pt>
                <c:pt idx="148">
                  <c:v>115</c:v>
                </c:pt>
                <c:pt idx="149">
                  <c:v>116</c:v>
                </c:pt>
                <c:pt idx="150">
                  <c:v>117</c:v>
                </c:pt>
                <c:pt idx="151">
                  <c:v>118</c:v>
                </c:pt>
                <c:pt idx="152">
                  <c:v>119</c:v>
                </c:pt>
                <c:pt idx="153">
                  <c:v>120</c:v>
                </c:pt>
                <c:pt idx="154">
                  <c:v>121</c:v>
                </c:pt>
                <c:pt idx="155">
                  <c:v>122</c:v>
                </c:pt>
                <c:pt idx="156">
                  <c:v>123</c:v>
                </c:pt>
                <c:pt idx="157">
                  <c:v>124</c:v>
                </c:pt>
                <c:pt idx="158">
                  <c:v>125</c:v>
                </c:pt>
                <c:pt idx="159">
                  <c:v>126</c:v>
                </c:pt>
                <c:pt idx="160">
                  <c:v>127</c:v>
                </c:pt>
                <c:pt idx="161">
                  <c:v>128</c:v>
                </c:pt>
                <c:pt idx="162">
                  <c:v>129</c:v>
                </c:pt>
                <c:pt idx="163">
                  <c:v>130</c:v>
                </c:pt>
                <c:pt idx="164">
                  <c:v>131</c:v>
                </c:pt>
                <c:pt idx="165">
                  <c:v>132</c:v>
                </c:pt>
                <c:pt idx="166">
                  <c:v>133</c:v>
                </c:pt>
                <c:pt idx="167">
                  <c:v>134</c:v>
                </c:pt>
                <c:pt idx="168">
                  <c:v>135</c:v>
                </c:pt>
                <c:pt idx="169">
                  <c:v>136</c:v>
                </c:pt>
                <c:pt idx="170">
                  <c:v>137</c:v>
                </c:pt>
                <c:pt idx="171">
                  <c:v>138</c:v>
                </c:pt>
                <c:pt idx="172">
                  <c:v>139</c:v>
                </c:pt>
                <c:pt idx="173">
                  <c:v>140</c:v>
                </c:pt>
                <c:pt idx="174">
                  <c:v>141</c:v>
                </c:pt>
                <c:pt idx="175">
                  <c:v>142</c:v>
                </c:pt>
                <c:pt idx="176">
                  <c:v>143</c:v>
                </c:pt>
                <c:pt idx="177">
                  <c:v>144</c:v>
                </c:pt>
                <c:pt idx="178">
                  <c:v>145</c:v>
                </c:pt>
                <c:pt idx="179">
                  <c:v>146</c:v>
                </c:pt>
                <c:pt idx="180">
                  <c:v>147</c:v>
                </c:pt>
                <c:pt idx="181">
                  <c:v>148</c:v>
                </c:pt>
                <c:pt idx="182">
                  <c:v>149</c:v>
                </c:pt>
                <c:pt idx="183">
                  <c:v>150</c:v>
                </c:pt>
                <c:pt idx="184">
                  <c:v>151</c:v>
                </c:pt>
                <c:pt idx="185">
                  <c:v>152</c:v>
                </c:pt>
                <c:pt idx="186">
                  <c:v>153</c:v>
                </c:pt>
                <c:pt idx="187">
                  <c:v>154</c:v>
                </c:pt>
                <c:pt idx="188">
                  <c:v>155</c:v>
                </c:pt>
                <c:pt idx="189">
                  <c:v>156</c:v>
                </c:pt>
                <c:pt idx="190">
                  <c:v>157</c:v>
                </c:pt>
                <c:pt idx="191">
                  <c:v>158</c:v>
                </c:pt>
                <c:pt idx="192">
                  <c:v>159</c:v>
                </c:pt>
                <c:pt idx="193">
                  <c:v>160</c:v>
                </c:pt>
                <c:pt idx="194">
                  <c:v>161</c:v>
                </c:pt>
                <c:pt idx="195">
                  <c:v>162</c:v>
                </c:pt>
                <c:pt idx="196">
                  <c:v>163</c:v>
                </c:pt>
                <c:pt idx="197">
                  <c:v>164</c:v>
                </c:pt>
                <c:pt idx="198">
                  <c:v>165</c:v>
                </c:pt>
                <c:pt idx="199">
                  <c:v>166</c:v>
                </c:pt>
                <c:pt idx="200">
                  <c:v>167</c:v>
                </c:pt>
                <c:pt idx="201">
                  <c:v>168</c:v>
                </c:pt>
                <c:pt idx="202">
                  <c:v>169</c:v>
                </c:pt>
                <c:pt idx="203">
                  <c:v>170</c:v>
                </c:pt>
                <c:pt idx="204">
                  <c:v>171</c:v>
                </c:pt>
                <c:pt idx="205">
                  <c:v>172</c:v>
                </c:pt>
                <c:pt idx="206">
                  <c:v>173</c:v>
                </c:pt>
                <c:pt idx="207">
                  <c:v>174</c:v>
                </c:pt>
                <c:pt idx="208">
                  <c:v>175</c:v>
                </c:pt>
                <c:pt idx="209">
                  <c:v>176</c:v>
                </c:pt>
                <c:pt idx="210">
                  <c:v>177</c:v>
                </c:pt>
                <c:pt idx="211">
                  <c:v>178</c:v>
                </c:pt>
                <c:pt idx="212">
                  <c:v>179</c:v>
                </c:pt>
                <c:pt idx="213">
                  <c:v>180</c:v>
                </c:pt>
                <c:pt idx="214">
                  <c:v>181</c:v>
                </c:pt>
                <c:pt idx="215">
                  <c:v>182</c:v>
                </c:pt>
                <c:pt idx="216">
                  <c:v>183</c:v>
                </c:pt>
                <c:pt idx="217">
                  <c:v>184</c:v>
                </c:pt>
                <c:pt idx="218">
                  <c:v>185</c:v>
                </c:pt>
                <c:pt idx="219">
                  <c:v>186</c:v>
                </c:pt>
                <c:pt idx="220">
                  <c:v>187</c:v>
                </c:pt>
                <c:pt idx="221">
                  <c:v>188</c:v>
                </c:pt>
                <c:pt idx="222">
                  <c:v>189</c:v>
                </c:pt>
                <c:pt idx="223">
                  <c:v>190</c:v>
                </c:pt>
                <c:pt idx="224">
                  <c:v>191</c:v>
                </c:pt>
                <c:pt idx="225">
                  <c:v>192</c:v>
                </c:pt>
                <c:pt idx="226">
                  <c:v>193</c:v>
                </c:pt>
                <c:pt idx="227">
                  <c:v>194</c:v>
                </c:pt>
                <c:pt idx="228">
                  <c:v>195</c:v>
                </c:pt>
                <c:pt idx="229">
                  <c:v>196</c:v>
                </c:pt>
                <c:pt idx="230">
                  <c:v>197</c:v>
                </c:pt>
                <c:pt idx="231">
                  <c:v>198</c:v>
                </c:pt>
                <c:pt idx="232">
                  <c:v>199</c:v>
                </c:pt>
                <c:pt idx="233">
                  <c:v>200</c:v>
                </c:pt>
                <c:pt idx="234">
                  <c:v>201</c:v>
                </c:pt>
                <c:pt idx="235">
                  <c:v>202</c:v>
                </c:pt>
                <c:pt idx="236">
                  <c:v>203</c:v>
                </c:pt>
                <c:pt idx="237">
                  <c:v>204</c:v>
                </c:pt>
                <c:pt idx="238">
                  <c:v>205</c:v>
                </c:pt>
                <c:pt idx="239">
                  <c:v>206</c:v>
                </c:pt>
                <c:pt idx="240">
                  <c:v>207</c:v>
                </c:pt>
                <c:pt idx="241">
                  <c:v>208</c:v>
                </c:pt>
                <c:pt idx="242">
                  <c:v>209</c:v>
                </c:pt>
                <c:pt idx="243">
                  <c:v>210</c:v>
                </c:pt>
                <c:pt idx="244">
                  <c:v>211</c:v>
                </c:pt>
                <c:pt idx="245">
                  <c:v>212</c:v>
                </c:pt>
                <c:pt idx="246">
                  <c:v>213</c:v>
                </c:pt>
                <c:pt idx="247">
                  <c:v>214</c:v>
                </c:pt>
                <c:pt idx="248">
                  <c:v>215</c:v>
                </c:pt>
                <c:pt idx="249">
                  <c:v>216</c:v>
                </c:pt>
                <c:pt idx="250">
                  <c:v>217</c:v>
                </c:pt>
                <c:pt idx="251">
                  <c:v>218</c:v>
                </c:pt>
                <c:pt idx="252">
                  <c:v>219</c:v>
                </c:pt>
                <c:pt idx="253">
                  <c:v>220</c:v>
                </c:pt>
                <c:pt idx="254">
                  <c:v>221</c:v>
                </c:pt>
                <c:pt idx="255">
                  <c:v>222</c:v>
                </c:pt>
                <c:pt idx="256">
                  <c:v>223</c:v>
                </c:pt>
                <c:pt idx="257">
                  <c:v>224</c:v>
                </c:pt>
                <c:pt idx="258">
                  <c:v>225</c:v>
                </c:pt>
                <c:pt idx="259">
                  <c:v>226</c:v>
                </c:pt>
                <c:pt idx="260">
                  <c:v>227</c:v>
                </c:pt>
                <c:pt idx="261">
                  <c:v>228</c:v>
                </c:pt>
                <c:pt idx="262">
                  <c:v>229</c:v>
                </c:pt>
                <c:pt idx="263">
                  <c:v>230</c:v>
                </c:pt>
                <c:pt idx="264">
                  <c:v>231</c:v>
                </c:pt>
                <c:pt idx="265">
                  <c:v>232</c:v>
                </c:pt>
                <c:pt idx="266">
                  <c:v>233</c:v>
                </c:pt>
                <c:pt idx="267">
                  <c:v>234</c:v>
                </c:pt>
                <c:pt idx="268">
                  <c:v>235</c:v>
                </c:pt>
                <c:pt idx="269">
                  <c:v>236</c:v>
                </c:pt>
                <c:pt idx="270">
                  <c:v>237</c:v>
                </c:pt>
                <c:pt idx="271">
                  <c:v>238</c:v>
                </c:pt>
                <c:pt idx="272">
                  <c:v>239</c:v>
                </c:pt>
                <c:pt idx="273">
                  <c:v>240</c:v>
                </c:pt>
                <c:pt idx="274">
                  <c:v>241</c:v>
                </c:pt>
                <c:pt idx="275">
                  <c:v>242</c:v>
                </c:pt>
                <c:pt idx="276">
                  <c:v>243</c:v>
                </c:pt>
                <c:pt idx="277">
                  <c:v>244</c:v>
                </c:pt>
                <c:pt idx="278">
                  <c:v>245</c:v>
                </c:pt>
                <c:pt idx="279">
                  <c:v>246</c:v>
                </c:pt>
                <c:pt idx="280">
                  <c:v>247</c:v>
                </c:pt>
                <c:pt idx="281">
                  <c:v>248</c:v>
                </c:pt>
                <c:pt idx="282">
                  <c:v>249</c:v>
                </c:pt>
                <c:pt idx="283">
                  <c:v>250</c:v>
                </c:pt>
                <c:pt idx="284">
                  <c:v>251</c:v>
                </c:pt>
                <c:pt idx="285">
                  <c:v>252</c:v>
                </c:pt>
                <c:pt idx="286">
                  <c:v>253</c:v>
                </c:pt>
                <c:pt idx="287">
                  <c:v>254</c:v>
                </c:pt>
                <c:pt idx="288">
                  <c:v>255</c:v>
                </c:pt>
                <c:pt idx="289">
                  <c:v>256</c:v>
                </c:pt>
                <c:pt idx="290">
                  <c:v>257</c:v>
                </c:pt>
                <c:pt idx="291">
                  <c:v>258</c:v>
                </c:pt>
                <c:pt idx="292">
                  <c:v>259</c:v>
                </c:pt>
                <c:pt idx="293">
                  <c:v>260</c:v>
                </c:pt>
                <c:pt idx="294">
                  <c:v>261</c:v>
                </c:pt>
                <c:pt idx="295">
                  <c:v>262</c:v>
                </c:pt>
                <c:pt idx="296">
                  <c:v>263</c:v>
                </c:pt>
                <c:pt idx="297">
                  <c:v>264</c:v>
                </c:pt>
                <c:pt idx="298">
                  <c:v>265</c:v>
                </c:pt>
                <c:pt idx="299">
                  <c:v>266</c:v>
                </c:pt>
                <c:pt idx="300">
                  <c:v>267</c:v>
                </c:pt>
                <c:pt idx="301">
                  <c:v>268</c:v>
                </c:pt>
                <c:pt idx="302">
                  <c:v>269</c:v>
                </c:pt>
                <c:pt idx="303">
                  <c:v>270</c:v>
                </c:pt>
                <c:pt idx="304">
                  <c:v>271</c:v>
                </c:pt>
                <c:pt idx="305">
                  <c:v>272</c:v>
                </c:pt>
                <c:pt idx="306">
                  <c:v>273</c:v>
                </c:pt>
                <c:pt idx="307">
                  <c:v>274</c:v>
                </c:pt>
                <c:pt idx="308">
                  <c:v>275</c:v>
                </c:pt>
                <c:pt idx="309">
                  <c:v>276</c:v>
                </c:pt>
                <c:pt idx="310">
                  <c:v>277</c:v>
                </c:pt>
                <c:pt idx="311">
                  <c:v>278</c:v>
                </c:pt>
                <c:pt idx="312">
                  <c:v>279</c:v>
                </c:pt>
                <c:pt idx="313">
                  <c:v>280</c:v>
                </c:pt>
                <c:pt idx="314">
                  <c:v>281</c:v>
                </c:pt>
                <c:pt idx="315">
                  <c:v>282</c:v>
                </c:pt>
                <c:pt idx="316">
                  <c:v>283</c:v>
                </c:pt>
                <c:pt idx="317">
                  <c:v>284</c:v>
                </c:pt>
                <c:pt idx="318">
                  <c:v>285</c:v>
                </c:pt>
                <c:pt idx="319">
                  <c:v>286</c:v>
                </c:pt>
                <c:pt idx="320">
                  <c:v>287</c:v>
                </c:pt>
                <c:pt idx="321">
                  <c:v>288</c:v>
                </c:pt>
                <c:pt idx="322">
                  <c:v>289</c:v>
                </c:pt>
                <c:pt idx="323">
                  <c:v>290</c:v>
                </c:pt>
                <c:pt idx="324">
                  <c:v>291</c:v>
                </c:pt>
                <c:pt idx="325">
                  <c:v>292</c:v>
                </c:pt>
                <c:pt idx="326">
                  <c:v>293</c:v>
                </c:pt>
                <c:pt idx="327">
                  <c:v>294</c:v>
                </c:pt>
                <c:pt idx="328">
                  <c:v>295</c:v>
                </c:pt>
                <c:pt idx="329">
                  <c:v>296</c:v>
                </c:pt>
                <c:pt idx="330">
                  <c:v>297</c:v>
                </c:pt>
                <c:pt idx="331">
                  <c:v>298</c:v>
                </c:pt>
                <c:pt idx="332">
                  <c:v>299</c:v>
                </c:pt>
                <c:pt idx="333">
                  <c:v>300</c:v>
                </c:pt>
                <c:pt idx="334">
                  <c:v>301</c:v>
                </c:pt>
                <c:pt idx="335">
                  <c:v>302</c:v>
                </c:pt>
                <c:pt idx="336">
                  <c:v>303</c:v>
                </c:pt>
                <c:pt idx="337">
                  <c:v>304</c:v>
                </c:pt>
                <c:pt idx="338">
                  <c:v>305</c:v>
                </c:pt>
                <c:pt idx="339">
                  <c:v>306</c:v>
                </c:pt>
                <c:pt idx="340">
                  <c:v>307</c:v>
                </c:pt>
                <c:pt idx="341">
                  <c:v>308</c:v>
                </c:pt>
                <c:pt idx="342">
                  <c:v>309</c:v>
                </c:pt>
                <c:pt idx="343">
                  <c:v>310</c:v>
                </c:pt>
                <c:pt idx="344">
                  <c:v>311</c:v>
                </c:pt>
                <c:pt idx="345">
                  <c:v>312</c:v>
                </c:pt>
                <c:pt idx="346">
                  <c:v>313</c:v>
                </c:pt>
                <c:pt idx="347">
                  <c:v>314</c:v>
                </c:pt>
                <c:pt idx="348">
                  <c:v>315</c:v>
                </c:pt>
                <c:pt idx="349">
                  <c:v>316</c:v>
                </c:pt>
                <c:pt idx="350">
                  <c:v>317</c:v>
                </c:pt>
                <c:pt idx="351">
                  <c:v>318</c:v>
                </c:pt>
                <c:pt idx="352">
                  <c:v>319</c:v>
                </c:pt>
                <c:pt idx="353">
                  <c:v>320</c:v>
                </c:pt>
                <c:pt idx="354">
                  <c:v>321</c:v>
                </c:pt>
                <c:pt idx="355">
                  <c:v>322</c:v>
                </c:pt>
                <c:pt idx="356">
                  <c:v>323</c:v>
                </c:pt>
                <c:pt idx="357">
                  <c:v>324</c:v>
                </c:pt>
                <c:pt idx="358">
                  <c:v>325</c:v>
                </c:pt>
                <c:pt idx="359">
                  <c:v>326</c:v>
                </c:pt>
                <c:pt idx="360">
                  <c:v>327</c:v>
                </c:pt>
                <c:pt idx="361">
                  <c:v>328</c:v>
                </c:pt>
                <c:pt idx="362">
                  <c:v>329</c:v>
                </c:pt>
                <c:pt idx="363">
                  <c:v>330</c:v>
                </c:pt>
                <c:pt idx="364">
                  <c:v>331</c:v>
                </c:pt>
                <c:pt idx="365">
                  <c:v>332</c:v>
                </c:pt>
                <c:pt idx="366">
                  <c:v>333</c:v>
                </c:pt>
                <c:pt idx="367">
                  <c:v>334</c:v>
                </c:pt>
                <c:pt idx="368">
                  <c:v>335</c:v>
                </c:pt>
                <c:pt idx="369">
                  <c:v>336</c:v>
                </c:pt>
                <c:pt idx="370">
                  <c:v>337</c:v>
                </c:pt>
                <c:pt idx="371">
                  <c:v>338</c:v>
                </c:pt>
                <c:pt idx="372">
                  <c:v>339</c:v>
                </c:pt>
                <c:pt idx="373">
                  <c:v>340</c:v>
                </c:pt>
                <c:pt idx="374">
                  <c:v>341</c:v>
                </c:pt>
                <c:pt idx="375">
                  <c:v>342</c:v>
                </c:pt>
                <c:pt idx="376">
                  <c:v>343</c:v>
                </c:pt>
                <c:pt idx="377">
                  <c:v>344</c:v>
                </c:pt>
                <c:pt idx="378">
                  <c:v>345</c:v>
                </c:pt>
                <c:pt idx="379">
                  <c:v>346</c:v>
                </c:pt>
                <c:pt idx="380">
                  <c:v>347</c:v>
                </c:pt>
                <c:pt idx="381">
                  <c:v>348</c:v>
                </c:pt>
                <c:pt idx="382">
                  <c:v>349</c:v>
                </c:pt>
                <c:pt idx="383">
                  <c:v>350</c:v>
                </c:pt>
                <c:pt idx="384">
                  <c:v>351</c:v>
                </c:pt>
                <c:pt idx="385">
                  <c:v>352</c:v>
                </c:pt>
                <c:pt idx="386">
                  <c:v>353</c:v>
                </c:pt>
                <c:pt idx="387">
                  <c:v>354</c:v>
                </c:pt>
                <c:pt idx="388">
                  <c:v>355</c:v>
                </c:pt>
                <c:pt idx="389">
                  <c:v>356</c:v>
                </c:pt>
                <c:pt idx="390">
                  <c:v>357</c:v>
                </c:pt>
                <c:pt idx="391">
                  <c:v>358</c:v>
                </c:pt>
                <c:pt idx="392">
                  <c:v>359</c:v>
                </c:pt>
                <c:pt idx="393">
                  <c:v>360</c:v>
                </c:pt>
                <c:pt idx="394">
                  <c:v>361</c:v>
                </c:pt>
                <c:pt idx="395">
                  <c:v>362</c:v>
                </c:pt>
                <c:pt idx="396">
                  <c:v>363</c:v>
                </c:pt>
                <c:pt idx="397">
                  <c:v>364</c:v>
                </c:pt>
                <c:pt idx="398">
                  <c:v>365</c:v>
                </c:pt>
                <c:pt idx="399">
                  <c:v>366</c:v>
                </c:pt>
                <c:pt idx="400">
                  <c:v>367</c:v>
                </c:pt>
                <c:pt idx="401">
                  <c:v>368</c:v>
                </c:pt>
                <c:pt idx="402">
                  <c:v>369</c:v>
                </c:pt>
                <c:pt idx="403">
                  <c:v>370</c:v>
                </c:pt>
                <c:pt idx="404">
                  <c:v>371</c:v>
                </c:pt>
                <c:pt idx="405">
                  <c:v>372</c:v>
                </c:pt>
                <c:pt idx="406">
                  <c:v>373</c:v>
                </c:pt>
                <c:pt idx="407">
                  <c:v>374</c:v>
                </c:pt>
                <c:pt idx="408">
                  <c:v>375</c:v>
                </c:pt>
                <c:pt idx="409">
                  <c:v>376</c:v>
                </c:pt>
                <c:pt idx="410">
                  <c:v>377</c:v>
                </c:pt>
                <c:pt idx="411">
                  <c:v>378</c:v>
                </c:pt>
                <c:pt idx="412">
                  <c:v>379</c:v>
                </c:pt>
                <c:pt idx="413">
                  <c:v>380</c:v>
                </c:pt>
                <c:pt idx="414">
                  <c:v>381</c:v>
                </c:pt>
                <c:pt idx="415">
                  <c:v>382</c:v>
                </c:pt>
                <c:pt idx="416">
                  <c:v>383</c:v>
                </c:pt>
                <c:pt idx="417">
                  <c:v>384</c:v>
                </c:pt>
                <c:pt idx="418">
                  <c:v>385</c:v>
                </c:pt>
                <c:pt idx="419">
                  <c:v>386</c:v>
                </c:pt>
                <c:pt idx="420">
                  <c:v>387</c:v>
                </c:pt>
                <c:pt idx="421">
                  <c:v>388</c:v>
                </c:pt>
                <c:pt idx="422">
                  <c:v>389</c:v>
                </c:pt>
                <c:pt idx="423">
                  <c:v>390</c:v>
                </c:pt>
                <c:pt idx="424">
                  <c:v>391</c:v>
                </c:pt>
                <c:pt idx="425">
                  <c:v>392</c:v>
                </c:pt>
                <c:pt idx="426">
                  <c:v>393</c:v>
                </c:pt>
                <c:pt idx="427">
                  <c:v>394</c:v>
                </c:pt>
                <c:pt idx="428">
                  <c:v>395</c:v>
                </c:pt>
                <c:pt idx="429">
                  <c:v>396</c:v>
                </c:pt>
                <c:pt idx="430">
                  <c:v>397</c:v>
                </c:pt>
                <c:pt idx="431">
                  <c:v>398</c:v>
                </c:pt>
                <c:pt idx="432">
                  <c:v>399</c:v>
                </c:pt>
                <c:pt idx="433">
                  <c:v>400</c:v>
                </c:pt>
                <c:pt idx="434">
                  <c:v>401</c:v>
                </c:pt>
                <c:pt idx="435">
                  <c:v>402</c:v>
                </c:pt>
                <c:pt idx="436">
                  <c:v>403</c:v>
                </c:pt>
                <c:pt idx="437">
                  <c:v>404</c:v>
                </c:pt>
                <c:pt idx="438">
                  <c:v>405</c:v>
                </c:pt>
                <c:pt idx="439">
                  <c:v>406</c:v>
                </c:pt>
                <c:pt idx="440">
                  <c:v>407</c:v>
                </c:pt>
                <c:pt idx="441">
                  <c:v>408</c:v>
                </c:pt>
                <c:pt idx="442">
                  <c:v>409</c:v>
                </c:pt>
                <c:pt idx="443">
                  <c:v>410</c:v>
                </c:pt>
                <c:pt idx="444">
                  <c:v>411</c:v>
                </c:pt>
                <c:pt idx="445">
                  <c:v>412</c:v>
                </c:pt>
                <c:pt idx="446">
                  <c:v>413</c:v>
                </c:pt>
                <c:pt idx="447">
                  <c:v>414</c:v>
                </c:pt>
                <c:pt idx="448">
                  <c:v>415</c:v>
                </c:pt>
                <c:pt idx="449">
                  <c:v>416</c:v>
                </c:pt>
                <c:pt idx="450">
                  <c:v>417</c:v>
                </c:pt>
                <c:pt idx="451">
                  <c:v>418</c:v>
                </c:pt>
                <c:pt idx="452">
                  <c:v>419</c:v>
                </c:pt>
                <c:pt idx="453">
                  <c:v>420</c:v>
                </c:pt>
                <c:pt idx="454">
                  <c:v>421</c:v>
                </c:pt>
                <c:pt idx="455">
                  <c:v>422</c:v>
                </c:pt>
                <c:pt idx="456">
                  <c:v>423</c:v>
                </c:pt>
                <c:pt idx="457">
                  <c:v>424</c:v>
                </c:pt>
                <c:pt idx="458">
                  <c:v>425</c:v>
                </c:pt>
                <c:pt idx="459">
                  <c:v>426</c:v>
                </c:pt>
                <c:pt idx="460">
                  <c:v>427</c:v>
                </c:pt>
                <c:pt idx="461">
                  <c:v>428</c:v>
                </c:pt>
                <c:pt idx="462">
                  <c:v>429</c:v>
                </c:pt>
                <c:pt idx="463">
                  <c:v>430</c:v>
                </c:pt>
                <c:pt idx="464">
                  <c:v>431</c:v>
                </c:pt>
                <c:pt idx="465">
                  <c:v>432</c:v>
                </c:pt>
                <c:pt idx="466">
                  <c:v>433</c:v>
                </c:pt>
                <c:pt idx="467">
                  <c:v>434</c:v>
                </c:pt>
                <c:pt idx="468">
                  <c:v>435</c:v>
                </c:pt>
                <c:pt idx="469">
                  <c:v>436</c:v>
                </c:pt>
                <c:pt idx="470">
                  <c:v>437</c:v>
                </c:pt>
                <c:pt idx="471">
                  <c:v>438</c:v>
                </c:pt>
                <c:pt idx="472">
                  <c:v>439</c:v>
                </c:pt>
                <c:pt idx="473">
                  <c:v>440</c:v>
                </c:pt>
                <c:pt idx="474">
                  <c:v>441</c:v>
                </c:pt>
                <c:pt idx="475">
                  <c:v>442</c:v>
                </c:pt>
                <c:pt idx="476">
                  <c:v>443</c:v>
                </c:pt>
                <c:pt idx="477">
                  <c:v>444</c:v>
                </c:pt>
                <c:pt idx="478">
                  <c:v>445</c:v>
                </c:pt>
                <c:pt idx="479">
                  <c:v>446</c:v>
                </c:pt>
                <c:pt idx="480">
                  <c:v>447</c:v>
                </c:pt>
                <c:pt idx="481">
                  <c:v>448</c:v>
                </c:pt>
                <c:pt idx="482">
                  <c:v>449</c:v>
                </c:pt>
                <c:pt idx="483">
                  <c:v>450</c:v>
                </c:pt>
                <c:pt idx="484">
                  <c:v>451</c:v>
                </c:pt>
                <c:pt idx="485">
                  <c:v>452</c:v>
                </c:pt>
                <c:pt idx="486">
                  <c:v>453</c:v>
                </c:pt>
                <c:pt idx="487">
                  <c:v>454</c:v>
                </c:pt>
                <c:pt idx="488">
                  <c:v>455</c:v>
                </c:pt>
                <c:pt idx="489">
                  <c:v>456</c:v>
                </c:pt>
                <c:pt idx="490">
                  <c:v>457</c:v>
                </c:pt>
                <c:pt idx="491">
                  <c:v>458</c:v>
                </c:pt>
                <c:pt idx="492">
                  <c:v>459</c:v>
                </c:pt>
                <c:pt idx="493">
                  <c:v>460</c:v>
                </c:pt>
                <c:pt idx="494">
                  <c:v>461</c:v>
                </c:pt>
                <c:pt idx="495">
                  <c:v>462</c:v>
                </c:pt>
                <c:pt idx="496">
                  <c:v>463</c:v>
                </c:pt>
                <c:pt idx="497">
                  <c:v>464</c:v>
                </c:pt>
                <c:pt idx="498">
                  <c:v>465</c:v>
                </c:pt>
                <c:pt idx="499">
                  <c:v>466</c:v>
                </c:pt>
                <c:pt idx="500">
                  <c:v>467</c:v>
                </c:pt>
                <c:pt idx="501">
                  <c:v>468</c:v>
                </c:pt>
                <c:pt idx="502">
                  <c:v>469</c:v>
                </c:pt>
                <c:pt idx="503">
                  <c:v>470</c:v>
                </c:pt>
                <c:pt idx="504">
                  <c:v>471</c:v>
                </c:pt>
                <c:pt idx="505">
                  <c:v>472</c:v>
                </c:pt>
                <c:pt idx="506">
                  <c:v>473</c:v>
                </c:pt>
                <c:pt idx="507">
                  <c:v>474</c:v>
                </c:pt>
                <c:pt idx="508">
                  <c:v>475</c:v>
                </c:pt>
                <c:pt idx="509">
                  <c:v>476</c:v>
                </c:pt>
                <c:pt idx="510">
                  <c:v>477</c:v>
                </c:pt>
                <c:pt idx="511">
                  <c:v>478</c:v>
                </c:pt>
                <c:pt idx="512">
                  <c:v>479</c:v>
                </c:pt>
                <c:pt idx="513">
                  <c:v>480</c:v>
                </c:pt>
                <c:pt idx="514">
                  <c:v>481</c:v>
                </c:pt>
                <c:pt idx="515">
                  <c:v>482</c:v>
                </c:pt>
                <c:pt idx="516">
                  <c:v>483</c:v>
                </c:pt>
                <c:pt idx="517">
                  <c:v>484</c:v>
                </c:pt>
                <c:pt idx="518">
                  <c:v>485</c:v>
                </c:pt>
                <c:pt idx="519">
                  <c:v>486</c:v>
                </c:pt>
                <c:pt idx="520">
                  <c:v>487</c:v>
                </c:pt>
                <c:pt idx="521">
                  <c:v>488</c:v>
                </c:pt>
                <c:pt idx="522">
                  <c:v>489</c:v>
                </c:pt>
                <c:pt idx="523">
                  <c:v>490</c:v>
                </c:pt>
                <c:pt idx="524">
                  <c:v>491</c:v>
                </c:pt>
                <c:pt idx="525">
                  <c:v>492</c:v>
                </c:pt>
                <c:pt idx="526">
                  <c:v>493</c:v>
                </c:pt>
                <c:pt idx="527">
                  <c:v>494</c:v>
                </c:pt>
                <c:pt idx="528">
                  <c:v>495</c:v>
                </c:pt>
                <c:pt idx="529">
                  <c:v>496</c:v>
                </c:pt>
                <c:pt idx="530">
                  <c:v>497</c:v>
                </c:pt>
                <c:pt idx="531">
                  <c:v>498</c:v>
                </c:pt>
                <c:pt idx="532">
                  <c:v>499</c:v>
                </c:pt>
                <c:pt idx="533">
                  <c:v>500</c:v>
                </c:pt>
                <c:pt idx="534">
                  <c:v>501</c:v>
                </c:pt>
                <c:pt idx="535">
                  <c:v>502</c:v>
                </c:pt>
                <c:pt idx="536">
                  <c:v>503</c:v>
                </c:pt>
                <c:pt idx="537">
                  <c:v>504</c:v>
                </c:pt>
                <c:pt idx="538">
                  <c:v>505</c:v>
                </c:pt>
                <c:pt idx="539">
                  <c:v>506</c:v>
                </c:pt>
                <c:pt idx="540">
                  <c:v>507</c:v>
                </c:pt>
                <c:pt idx="541">
                  <c:v>508</c:v>
                </c:pt>
                <c:pt idx="542">
                  <c:v>509</c:v>
                </c:pt>
                <c:pt idx="543">
                  <c:v>510</c:v>
                </c:pt>
                <c:pt idx="544">
                  <c:v>511</c:v>
                </c:pt>
                <c:pt idx="545">
                  <c:v>512</c:v>
                </c:pt>
                <c:pt idx="546">
                  <c:v>513</c:v>
                </c:pt>
                <c:pt idx="547">
                  <c:v>514</c:v>
                </c:pt>
                <c:pt idx="548">
                  <c:v>515</c:v>
                </c:pt>
                <c:pt idx="549">
                  <c:v>516</c:v>
                </c:pt>
                <c:pt idx="550">
                  <c:v>517</c:v>
                </c:pt>
                <c:pt idx="551">
                  <c:v>518</c:v>
                </c:pt>
                <c:pt idx="552">
                  <c:v>519</c:v>
                </c:pt>
                <c:pt idx="553">
                  <c:v>520</c:v>
                </c:pt>
                <c:pt idx="554">
                  <c:v>521</c:v>
                </c:pt>
                <c:pt idx="555">
                  <c:v>522</c:v>
                </c:pt>
                <c:pt idx="556">
                  <c:v>523</c:v>
                </c:pt>
                <c:pt idx="557">
                  <c:v>524</c:v>
                </c:pt>
                <c:pt idx="558">
                  <c:v>525</c:v>
                </c:pt>
                <c:pt idx="559">
                  <c:v>526</c:v>
                </c:pt>
                <c:pt idx="560">
                  <c:v>527</c:v>
                </c:pt>
                <c:pt idx="561">
                  <c:v>528</c:v>
                </c:pt>
                <c:pt idx="562">
                  <c:v>529</c:v>
                </c:pt>
                <c:pt idx="563">
                  <c:v>530</c:v>
                </c:pt>
                <c:pt idx="564">
                  <c:v>531</c:v>
                </c:pt>
                <c:pt idx="565">
                  <c:v>532</c:v>
                </c:pt>
                <c:pt idx="566">
                  <c:v>533</c:v>
                </c:pt>
                <c:pt idx="567">
                  <c:v>534</c:v>
                </c:pt>
                <c:pt idx="568">
                  <c:v>535</c:v>
                </c:pt>
                <c:pt idx="569">
                  <c:v>536</c:v>
                </c:pt>
                <c:pt idx="570">
                  <c:v>537</c:v>
                </c:pt>
                <c:pt idx="571">
                  <c:v>538</c:v>
                </c:pt>
                <c:pt idx="572">
                  <c:v>539</c:v>
                </c:pt>
                <c:pt idx="573">
                  <c:v>540</c:v>
                </c:pt>
                <c:pt idx="574">
                  <c:v>541</c:v>
                </c:pt>
                <c:pt idx="575">
                  <c:v>542</c:v>
                </c:pt>
                <c:pt idx="576">
                  <c:v>543</c:v>
                </c:pt>
                <c:pt idx="577">
                  <c:v>544</c:v>
                </c:pt>
                <c:pt idx="578">
                  <c:v>545</c:v>
                </c:pt>
                <c:pt idx="579">
                  <c:v>546</c:v>
                </c:pt>
                <c:pt idx="580">
                  <c:v>547</c:v>
                </c:pt>
                <c:pt idx="581">
                  <c:v>548</c:v>
                </c:pt>
                <c:pt idx="582">
                  <c:v>549</c:v>
                </c:pt>
                <c:pt idx="583">
                  <c:v>550</c:v>
                </c:pt>
                <c:pt idx="584">
                  <c:v>551</c:v>
                </c:pt>
                <c:pt idx="585">
                  <c:v>552</c:v>
                </c:pt>
                <c:pt idx="586">
                  <c:v>553</c:v>
                </c:pt>
                <c:pt idx="587">
                  <c:v>554</c:v>
                </c:pt>
                <c:pt idx="588">
                  <c:v>555</c:v>
                </c:pt>
                <c:pt idx="589">
                  <c:v>556</c:v>
                </c:pt>
                <c:pt idx="590">
                  <c:v>557</c:v>
                </c:pt>
                <c:pt idx="591">
                  <c:v>558</c:v>
                </c:pt>
                <c:pt idx="592">
                  <c:v>559</c:v>
                </c:pt>
                <c:pt idx="593">
                  <c:v>560</c:v>
                </c:pt>
                <c:pt idx="594">
                  <c:v>561</c:v>
                </c:pt>
                <c:pt idx="595">
                  <c:v>562</c:v>
                </c:pt>
                <c:pt idx="596">
                  <c:v>563</c:v>
                </c:pt>
                <c:pt idx="597">
                  <c:v>564</c:v>
                </c:pt>
                <c:pt idx="598">
                  <c:v>565</c:v>
                </c:pt>
                <c:pt idx="599">
                  <c:v>566</c:v>
                </c:pt>
                <c:pt idx="600">
                  <c:v>567</c:v>
                </c:pt>
                <c:pt idx="601">
                  <c:v>568</c:v>
                </c:pt>
                <c:pt idx="602">
                  <c:v>569</c:v>
                </c:pt>
                <c:pt idx="603">
                  <c:v>570</c:v>
                </c:pt>
                <c:pt idx="604">
                  <c:v>571</c:v>
                </c:pt>
                <c:pt idx="605">
                  <c:v>572</c:v>
                </c:pt>
                <c:pt idx="606">
                  <c:v>573</c:v>
                </c:pt>
                <c:pt idx="607">
                  <c:v>574</c:v>
                </c:pt>
                <c:pt idx="608">
                  <c:v>575</c:v>
                </c:pt>
                <c:pt idx="609">
                  <c:v>576</c:v>
                </c:pt>
                <c:pt idx="610">
                  <c:v>577</c:v>
                </c:pt>
                <c:pt idx="611">
                  <c:v>578</c:v>
                </c:pt>
                <c:pt idx="612">
                  <c:v>579</c:v>
                </c:pt>
                <c:pt idx="613">
                  <c:v>580</c:v>
                </c:pt>
                <c:pt idx="614">
                  <c:v>581</c:v>
                </c:pt>
                <c:pt idx="615">
                  <c:v>582</c:v>
                </c:pt>
                <c:pt idx="616">
                  <c:v>583</c:v>
                </c:pt>
                <c:pt idx="617">
                  <c:v>584</c:v>
                </c:pt>
                <c:pt idx="618">
                  <c:v>585</c:v>
                </c:pt>
                <c:pt idx="619">
                  <c:v>586</c:v>
                </c:pt>
                <c:pt idx="620">
                  <c:v>587</c:v>
                </c:pt>
                <c:pt idx="621">
                  <c:v>588</c:v>
                </c:pt>
                <c:pt idx="622">
                  <c:v>589</c:v>
                </c:pt>
                <c:pt idx="623">
                  <c:v>590</c:v>
                </c:pt>
                <c:pt idx="624">
                  <c:v>591</c:v>
                </c:pt>
                <c:pt idx="625">
                  <c:v>592</c:v>
                </c:pt>
                <c:pt idx="626">
                  <c:v>593</c:v>
                </c:pt>
                <c:pt idx="627">
                  <c:v>594</c:v>
                </c:pt>
                <c:pt idx="628">
                  <c:v>595</c:v>
                </c:pt>
                <c:pt idx="629">
                  <c:v>596</c:v>
                </c:pt>
                <c:pt idx="630">
                  <c:v>597</c:v>
                </c:pt>
                <c:pt idx="631">
                  <c:v>598</c:v>
                </c:pt>
                <c:pt idx="632">
                  <c:v>599</c:v>
                </c:pt>
                <c:pt idx="633">
                  <c:v>600</c:v>
                </c:pt>
                <c:pt idx="634">
                  <c:v>601</c:v>
                </c:pt>
                <c:pt idx="635">
                  <c:v>602</c:v>
                </c:pt>
                <c:pt idx="636">
                  <c:v>603</c:v>
                </c:pt>
                <c:pt idx="637">
                  <c:v>604</c:v>
                </c:pt>
                <c:pt idx="638">
                  <c:v>605</c:v>
                </c:pt>
                <c:pt idx="639">
                  <c:v>606</c:v>
                </c:pt>
                <c:pt idx="640">
                  <c:v>607</c:v>
                </c:pt>
                <c:pt idx="641">
                  <c:v>608</c:v>
                </c:pt>
                <c:pt idx="642">
                  <c:v>609</c:v>
                </c:pt>
                <c:pt idx="643">
                  <c:v>610</c:v>
                </c:pt>
                <c:pt idx="644">
                  <c:v>611</c:v>
                </c:pt>
                <c:pt idx="645">
                  <c:v>612</c:v>
                </c:pt>
                <c:pt idx="646">
                  <c:v>613</c:v>
                </c:pt>
                <c:pt idx="647">
                  <c:v>614</c:v>
                </c:pt>
                <c:pt idx="648">
                  <c:v>615</c:v>
                </c:pt>
                <c:pt idx="649">
                  <c:v>616</c:v>
                </c:pt>
                <c:pt idx="650">
                  <c:v>617</c:v>
                </c:pt>
                <c:pt idx="651">
                  <c:v>618</c:v>
                </c:pt>
                <c:pt idx="652">
                  <c:v>619</c:v>
                </c:pt>
                <c:pt idx="653">
                  <c:v>620</c:v>
                </c:pt>
                <c:pt idx="654">
                  <c:v>621</c:v>
                </c:pt>
                <c:pt idx="655">
                  <c:v>622</c:v>
                </c:pt>
                <c:pt idx="656">
                  <c:v>623</c:v>
                </c:pt>
                <c:pt idx="657">
                  <c:v>624</c:v>
                </c:pt>
                <c:pt idx="658">
                  <c:v>625</c:v>
                </c:pt>
                <c:pt idx="659">
                  <c:v>626</c:v>
                </c:pt>
                <c:pt idx="660">
                  <c:v>627</c:v>
                </c:pt>
                <c:pt idx="661">
                  <c:v>628</c:v>
                </c:pt>
                <c:pt idx="662">
                  <c:v>629</c:v>
                </c:pt>
                <c:pt idx="663">
                  <c:v>630</c:v>
                </c:pt>
                <c:pt idx="664">
                  <c:v>631</c:v>
                </c:pt>
                <c:pt idx="665">
                  <c:v>632</c:v>
                </c:pt>
                <c:pt idx="666">
                  <c:v>633</c:v>
                </c:pt>
                <c:pt idx="667">
                  <c:v>634</c:v>
                </c:pt>
                <c:pt idx="668">
                  <c:v>635</c:v>
                </c:pt>
                <c:pt idx="669">
                  <c:v>636</c:v>
                </c:pt>
                <c:pt idx="670">
                  <c:v>637</c:v>
                </c:pt>
                <c:pt idx="671">
                  <c:v>638</c:v>
                </c:pt>
                <c:pt idx="672">
                  <c:v>639</c:v>
                </c:pt>
                <c:pt idx="673">
                  <c:v>640</c:v>
                </c:pt>
                <c:pt idx="674">
                  <c:v>641</c:v>
                </c:pt>
                <c:pt idx="675">
                  <c:v>642</c:v>
                </c:pt>
                <c:pt idx="676">
                  <c:v>643</c:v>
                </c:pt>
                <c:pt idx="677">
                  <c:v>644</c:v>
                </c:pt>
                <c:pt idx="678">
                  <c:v>645</c:v>
                </c:pt>
                <c:pt idx="679">
                  <c:v>646</c:v>
                </c:pt>
                <c:pt idx="680">
                  <c:v>647</c:v>
                </c:pt>
                <c:pt idx="681">
                  <c:v>648</c:v>
                </c:pt>
                <c:pt idx="682">
                  <c:v>649</c:v>
                </c:pt>
                <c:pt idx="683">
                  <c:v>650</c:v>
                </c:pt>
                <c:pt idx="684">
                  <c:v>651</c:v>
                </c:pt>
                <c:pt idx="685">
                  <c:v>652</c:v>
                </c:pt>
                <c:pt idx="686">
                  <c:v>653</c:v>
                </c:pt>
                <c:pt idx="687">
                  <c:v>654</c:v>
                </c:pt>
                <c:pt idx="688">
                  <c:v>655</c:v>
                </c:pt>
                <c:pt idx="689">
                  <c:v>656</c:v>
                </c:pt>
                <c:pt idx="690">
                  <c:v>657</c:v>
                </c:pt>
                <c:pt idx="691">
                  <c:v>658</c:v>
                </c:pt>
                <c:pt idx="692">
                  <c:v>659</c:v>
                </c:pt>
                <c:pt idx="693">
                  <c:v>660</c:v>
                </c:pt>
                <c:pt idx="694">
                  <c:v>661</c:v>
                </c:pt>
                <c:pt idx="695">
                  <c:v>662</c:v>
                </c:pt>
                <c:pt idx="696">
                  <c:v>663</c:v>
                </c:pt>
                <c:pt idx="697">
                  <c:v>664</c:v>
                </c:pt>
                <c:pt idx="698">
                  <c:v>665</c:v>
                </c:pt>
                <c:pt idx="699">
                  <c:v>666</c:v>
                </c:pt>
                <c:pt idx="700">
                  <c:v>667</c:v>
                </c:pt>
                <c:pt idx="701">
                  <c:v>668</c:v>
                </c:pt>
                <c:pt idx="702">
                  <c:v>669</c:v>
                </c:pt>
                <c:pt idx="703">
                  <c:v>670</c:v>
                </c:pt>
                <c:pt idx="704">
                  <c:v>671</c:v>
                </c:pt>
                <c:pt idx="705">
                  <c:v>672</c:v>
                </c:pt>
                <c:pt idx="706">
                  <c:v>673</c:v>
                </c:pt>
                <c:pt idx="707">
                  <c:v>674</c:v>
                </c:pt>
                <c:pt idx="708">
                  <c:v>675</c:v>
                </c:pt>
                <c:pt idx="709">
                  <c:v>676</c:v>
                </c:pt>
                <c:pt idx="710">
                  <c:v>677</c:v>
                </c:pt>
                <c:pt idx="711">
                  <c:v>678</c:v>
                </c:pt>
                <c:pt idx="712">
                  <c:v>679</c:v>
                </c:pt>
                <c:pt idx="713">
                  <c:v>680</c:v>
                </c:pt>
                <c:pt idx="714">
                  <c:v>681</c:v>
                </c:pt>
                <c:pt idx="715">
                  <c:v>682</c:v>
                </c:pt>
                <c:pt idx="716">
                  <c:v>683</c:v>
                </c:pt>
                <c:pt idx="717">
                  <c:v>684</c:v>
                </c:pt>
                <c:pt idx="718">
                  <c:v>685</c:v>
                </c:pt>
                <c:pt idx="719">
                  <c:v>686</c:v>
                </c:pt>
                <c:pt idx="720">
                  <c:v>687</c:v>
                </c:pt>
                <c:pt idx="721">
                  <c:v>688</c:v>
                </c:pt>
                <c:pt idx="722">
                  <c:v>689</c:v>
                </c:pt>
                <c:pt idx="723">
                  <c:v>690</c:v>
                </c:pt>
                <c:pt idx="724">
                  <c:v>691</c:v>
                </c:pt>
                <c:pt idx="725">
                  <c:v>692</c:v>
                </c:pt>
                <c:pt idx="726">
                  <c:v>693</c:v>
                </c:pt>
                <c:pt idx="727">
                  <c:v>694</c:v>
                </c:pt>
                <c:pt idx="728">
                  <c:v>695</c:v>
                </c:pt>
                <c:pt idx="729">
                  <c:v>696</c:v>
                </c:pt>
                <c:pt idx="730">
                  <c:v>697</c:v>
                </c:pt>
                <c:pt idx="731">
                  <c:v>698</c:v>
                </c:pt>
                <c:pt idx="732">
                  <c:v>699</c:v>
                </c:pt>
                <c:pt idx="733">
                  <c:v>700</c:v>
                </c:pt>
              </c:numCache>
            </c:numRef>
          </c:xVal>
          <c:yVal>
            <c:numRef>
              <c:f>'Switchgrass L0=140 k=0.05'!$G$7:$G$740</c:f>
              <c:numCache>
                <c:formatCode>0.00</c:formatCode>
                <c:ptCount val="734"/>
                <c:pt idx="0">
                  <c:v>0</c:v>
                </c:pt>
                <c:pt idx="1">
                  <c:v>854.5217752254257</c:v>
                </c:pt>
                <c:pt idx="2">
                  <c:v>1728.8573954520757</c:v>
                </c:pt>
                <c:pt idx="3">
                  <c:v>2626.4701368824522</c:v>
                </c:pt>
                <c:pt idx="4">
                  <c:v>3550.969465631114</c:v>
                </c:pt>
                <c:pt idx="5">
                  <c:v>4506.1221743866809</c:v>
                </c:pt>
                <c:pt idx="6">
                  <c:v>5495.8903755746496</c:v>
                </c:pt>
                <c:pt idx="7">
                  <c:v>6524.4265421084538</c:v>
                </c:pt>
                <c:pt idx="8">
                  <c:v>7596.1053228622541</c:v>
                </c:pt>
                <c:pt idx="9">
                  <c:v>8715.535540056655</c:v>
                </c:pt>
                <c:pt idx="10">
                  <c:v>9887.5853013461219</c:v>
                </c:pt>
                <c:pt idx="11">
                  <c:v>11066.195955860523</c:v>
                </c:pt>
                <c:pt idx="12">
                  <c:v>12251.590951298915</c:v>
                </c:pt>
                <c:pt idx="13">
                  <c:v>13347.006370645899</c:v>
                </c:pt>
                <c:pt idx="14">
                  <c:v>14467.022797417812</c:v>
                </c:pt>
                <c:pt idx="15">
                  <c:v>15975.380827700983</c:v>
                </c:pt>
                <c:pt idx="16">
                  <c:v>17504.041976437522</c:v>
                </c:pt>
                <c:pt idx="17">
                  <c:v>19384.378275629093</c:v>
                </c:pt>
                <c:pt idx="18">
                  <c:v>21324.470146979071</c:v>
                </c:pt>
                <c:pt idx="19">
                  <c:v>23647.390520193156</c:v>
                </c:pt>
                <c:pt idx="20">
                  <c:v>26175.906899372909</c:v>
                </c:pt>
                <c:pt idx="21">
                  <c:v>28947.060267719255</c:v>
                </c:pt>
                <c:pt idx="22">
                  <c:v>32227.730806933381</c:v>
                </c:pt>
                <c:pt idx="23">
                  <c:v>34994.269913407188</c:v>
                </c:pt>
                <c:pt idx="24">
                  <c:v>37711.557430141533</c:v>
                </c:pt>
                <c:pt idx="25">
                  <c:v>39824.627296803235</c:v>
                </c:pt>
                <c:pt idx="26">
                  <c:v>42174.036331607953</c:v>
                </c:pt>
                <c:pt idx="27">
                  <c:v>46548.350698870512</c:v>
                </c:pt>
                <c:pt idx="28">
                  <c:v>49756.879140496152</c:v>
                </c:pt>
                <c:pt idx="29">
                  <c:v>52683.316710353189</c:v>
                </c:pt>
                <c:pt idx="30">
                  <c:v>55078.243012441104</c:v>
                </c:pt>
                <c:pt idx="31">
                  <c:v>58946.067222638972</c:v>
                </c:pt>
                <c:pt idx="32">
                  <c:v>63513.725352115238</c:v>
                </c:pt>
                <c:pt idx="33">
                  <c:v>68312.988999525449</c:v>
                </c:pt>
                <c:pt idx="34">
                  <c:v>64981.32521194181</c:v>
                </c:pt>
                <c:pt idx="35">
                  <c:v>61812.148584649323</c:v>
                </c:pt>
                <c:pt idx="36">
                  <c:v>58797.534525328767</c:v>
                </c:pt>
                <c:pt idx="37">
                  <c:v>55929.944928589503</c:v>
                </c:pt>
                <c:pt idx="38">
                  <c:v>53202.209326778975</c:v>
                </c:pt>
                <c:pt idx="39">
                  <c:v>50607.506960077902</c:v>
                </c:pt>
                <c:pt idx="40">
                  <c:v>48139.349721050923</c:v>
                </c:pt>
                <c:pt idx="41">
                  <c:v>45791.565930994002</c:v>
                </c:pt>
                <c:pt idx="42">
                  <c:v>43558.284907526053</c:v>
                </c:pt>
                <c:pt idx="43">
                  <c:v>41433.922284824264</c:v>
                </c:pt>
                <c:pt idx="44">
                  <c:v>39413.166049800246</c:v>
                </c:pt>
                <c:pt idx="45">
                  <c:v>37490.963259302676</c:v>
                </c:pt>
                <c:pt idx="46">
                  <c:v>35662.507405123994</c:v>
                </c:pt>
                <c:pt idx="47">
                  <c:v>33923.226395228645</c:v>
                </c:pt>
                <c:pt idx="48">
                  <c:v>32268.771121140868</c:v>
                </c:pt>
                <c:pt idx="49">
                  <c:v>30695.004582907739</c:v>
                </c:pt>
                <c:pt idx="50">
                  <c:v>29197.991544446191</c:v>
                </c:pt>
                <c:pt idx="51">
                  <c:v>27773.988693400344</c:v>
                </c:pt>
                <c:pt idx="52">
                  <c:v>26419.435280912621</c:v>
                </c:pt>
                <c:pt idx="53">
                  <c:v>25130.944217896445</c:v>
                </c:pt>
                <c:pt idx="54">
                  <c:v>23905.293605548908</c:v>
                </c:pt>
                <c:pt idx="55">
                  <c:v>22739.418678926952</c:v>
                </c:pt>
                <c:pt idx="56">
                  <c:v>21630.404143436532</c:v>
                </c:pt>
                <c:pt idx="57">
                  <c:v>20575.47688507905</c:v>
                </c:pt>
                <c:pt idx="58">
                  <c:v>19571.999036221543</c:v>
                </c:pt>
                <c:pt idx="59">
                  <c:v>18617.461379553337</c:v>
                </c:pt>
                <c:pt idx="60">
                  <c:v>17709.477073736842</c:v>
                </c:pt>
                <c:pt idx="61">
                  <c:v>16845.775685059332</c:v>
                </c:pt>
                <c:pt idx="62">
                  <c:v>16024.197510167154</c:v>
                </c:pt>
                <c:pt idx="63">
                  <c:v>15242.68817568212</c:v>
                </c:pt>
                <c:pt idx="64">
                  <c:v>14499.293501197777</c:v>
                </c:pt>
                <c:pt idx="65">
                  <c:v>13792.154612811342</c:v>
                </c:pt>
                <c:pt idx="66">
                  <c:v>13119.50329496944</c:v>
                </c:pt>
                <c:pt idx="67">
                  <c:v>12479.657569009036</c:v>
                </c:pt>
                <c:pt idx="68">
                  <c:v>11871.017487334479</c:v>
                </c:pt>
                <c:pt idx="69">
                  <c:v>11292.06113271496</c:v>
                </c:pt>
                <c:pt idx="70">
                  <c:v>10741.340812699364</c:v>
                </c:pt>
                <c:pt idx="71">
                  <c:v>10217.479439630075</c:v>
                </c:pt>
                <c:pt idx="72">
                  <c:v>9719.1670872072227</c:v>
                </c:pt>
                <c:pt idx="73">
                  <c:v>9245.1577149904333</c:v>
                </c:pt>
                <c:pt idx="74">
                  <c:v>8794.2660526485852</c:v>
                </c:pt>
                <c:pt idx="75">
                  <c:v>8365.3646361671035</c:v>
                </c:pt>
                <c:pt idx="76">
                  <c:v>7957.3809885998817</c:v>
                </c:pt>
                <c:pt idx="77">
                  <c:v>7569.2949383188097</c:v>
                </c:pt>
                <c:pt idx="78">
                  <c:v>7200.1360680531898</c:v>
                </c:pt>
                <c:pt idx="79">
                  <c:v>6848.9812883409913</c:v>
                </c:pt>
                <c:pt idx="80">
                  <c:v>6514.9525293247789</c:v>
                </c:pt>
                <c:pt idx="81">
                  <c:v>6197.2145451190981</c:v>
                </c:pt>
                <c:pt idx="82">
                  <c:v>5894.9728252611103</c:v>
                </c:pt>
                <c:pt idx="83">
                  <c:v>5607.4716080204898</c:v>
                </c:pt>
                <c:pt idx="84">
                  <c:v>5333.9919906013638</c:v>
                </c:pt>
                <c:pt idx="85">
                  <c:v>5073.8501315111671</c:v>
                </c:pt>
                <c:pt idx="86">
                  <c:v>4826.3955406002533</c:v>
                </c:pt>
                <c:pt idx="87">
                  <c:v>4591.009452498005</c:v>
                </c:pt>
                <c:pt idx="88">
                  <c:v>4367.1032793770273</c:v>
                </c:pt>
                <c:pt idx="89">
                  <c:v>4154.117139176944</c:v>
                </c:pt>
                <c:pt idx="90">
                  <c:v>3951.518455607848</c:v>
                </c:pt>
                <c:pt idx="91">
                  <c:v>3758.8006264318137</c:v>
                </c:pt>
                <c:pt idx="92">
                  <c:v>3575.4817566936676</c:v>
                </c:pt>
                <c:pt idx="93">
                  <c:v>3401.103453732529</c:v>
                </c:pt>
                <c:pt idx="94">
                  <c:v>3235.2296809613476</c:v>
                </c:pt>
                <c:pt idx="95">
                  <c:v>3077.4456675485003</c:v>
                </c:pt>
                <c:pt idx="96">
                  <c:v>2927.356871274384</c:v>
                </c:pt>
                <c:pt idx="97">
                  <c:v>2784.5879919705508</c:v>
                </c:pt>
                <c:pt idx="98">
                  <c:v>2648.7820330737536</c:v>
                </c:pt>
                <c:pt idx="99">
                  <c:v>2519.5994089485489</c:v>
                </c:pt>
                <c:pt idx="100">
                  <c:v>2396.7170957464741</c:v>
                </c:pt>
                <c:pt idx="101">
                  <c:v>2279.8278236779479</c:v>
                </c:pt>
                <c:pt idx="102">
                  <c:v>2168.6393086778958</c:v>
                </c:pt>
                <c:pt idx="103">
                  <c:v>2062.8735215433071</c:v>
                </c:pt>
                <c:pt idx="104">
                  <c:v>1962.2659927153788</c:v>
                </c:pt>
                <c:pt idx="105">
                  <c:v>1866.5651509679774</c:v>
                </c:pt>
                <c:pt idx="106">
                  <c:v>1775.5316943483626</c:v>
                </c:pt>
                <c:pt idx="107">
                  <c:v>1688.9379917977753</c:v>
                </c:pt>
                <c:pt idx="108">
                  <c:v>1606.567513955194</c:v>
                </c:pt>
                <c:pt idx="109">
                  <c:v>1528.2142917211247</c:v>
                </c:pt>
                <c:pt idx="110">
                  <c:v>1453.6824012276559</c:v>
                </c:pt>
                <c:pt idx="111">
                  <c:v>1382.7854739266031</c:v>
                </c:pt>
                <c:pt idx="112">
                  <c:v>1315.3462305711535</c:v>
                </c:pt>
                <c:pt idx="113">
                  <c:v>1251.1960379253853</c:v>
                </c:pt>
                <c:pt idx="114">
                  <c:v>1190.1744870933242</c:v>
                </c:pt>
                <c:pt idx="115">
                  <c:v>1132.1289924132186</c:v>
                </c:pt>
                <c:pt idx="116">
                  <c:v>1076.914409913802</c:v>
                </c:pt>
                <c:pt idx="117">
                  <c:v>1024.392674378835</c:v>
                </c:pt>
                <c:pt idx="118">
                  <c:v>974.43245411212922</c:v>
                </c:pt>
                <c:pt idx="119">
                  <c:v>926.90882253988855</c:v>
                </c:pt>
                <c:pt idx="120">
                  <c:v>881.70294582925521</c:v>
                </c:pt>
                <c:pt idx="121">
                  <c:v>838.70178574174895</c:v>
                </c:pt>
                <c:pt idx="122">
                  <c:v>797.79781697884732</c:v>
                </c:pt>
                <c:pt idx="123">
                  <c:v>758.88875831271707</c:v>
                </c:pt>
                <c:pt idx="124">
                  <c:v>721.87731682985907</c:v>
                </c:pt>
                <c:pt idx="125">
                  <c:v>686.67094464818842</c:v>
                </c:pt>
                <c:pt idx="126">
                  <c:v>653.18160749905974</c:v>
                </c:pt>
                <c:pt idx="127">
                  <c:v>621.32556459578359</c:v>
                </c:pt>
                <c:pt idx="128">
                  <c:v>591.02315923803019</c:v>
                </c:pt>
                <c:pt idx="129">
                  <c:v>562.19861962857885</c:v>
                </c:pt>
                <c:pt idx="130">
                  <c:v>534.77986940439041</c:v>
                </c:pt>
                <c:pt idx="131">
                  <c:v>508.69834740810677</c:v>
                </c:pt>
                <c:pt idx="132">
                  <c:v>483.88883624947903</c:v>
                </c:pt>
                <c:pt idx="133">
                  <c:v>460.28929922791349</c:v>
                </c:pt>
                <c:pt idx="134">
                  <c:v>437.8407252084001</c:v>
                </c:pt>
                <c:pt idx="135">
                  <c:v>416.48698106296291</c:v>
                </c:pt>
                <c:pt idx="136">
                  <c:v>396.17467130856312</c:v>
                </c:pt>
                <c:pt idx="137">
                  <c:v>376.85300459060505</c:v>
                </c:pt>
                <c:pt idx="138">
                  <c:v>358.47366667808723</c:v>
                </c:pt>
                <c:pt idx="139">
                  <c:v>340.99069965285383</c:v>
                </c:pt>
                <c:pt idx="140">
                  <c:v>324.3603869908809</c:v>
                </c:pt>
                <c:pt idx="141">
                  <c:v>308.54114424816538</c:v>
                </c:pt>
                <c:pt idx="142">
                  <c:v>293.49341507797499</c:v>
                </c:pt>
                <c:pt idx="143">
                  <c:v>279.17957231937208</c:v>
                </c:pt>
                <c:pt idx="144">
                  <c:v>265.56382390970879</c:v>
                </c:pt>
                <c:pt idx="145">
                  <c:v>252.61212338584195</c:v>
                </c:pt>
                <c:pt idx="146">
                  <c:v>240.29208475021849</c:v>
                </c:pt>
                <c:pt idx="147">
                  <c:v>228.57290148902777</c:v>
                </c:pt>
                <c:pt idx="148">
                  <c:v>217.42526953986689</c:v>
                </c:pt>
                <c:pt idx="149">
                  <c:v>206.82131401631787</c:v>
                </c:pt>
                <c:pt idx="150">
                  <c:v>196.73451950622405</c:v>
                </c:pt>
                <c:pt idx="151">
                  <c:v>187.13966376933053</c:v>
                </c:pt>
                <c:pt idx="152">
                  <c:v>178.0127546685579</c:v>
                </c:pt>
                <c:pt idx="153">
                  <c:v>169.33097017715963</c:v>
                </c:pt>
                <c:pt idx="154">
                  <c:v>161.07260131176528</c:v>
                </c:pt>
                <c:pt idx="155">
                  <c:v>153.21699784862386</c:v>
                </c:pt>
                <c:pt idx="156">
                  <c:v>145.74451668727403</c:v>
                </c:pt>
                <c:pt idx="157">
                  <c:v>138.63647273257078</c:v>
                </c:pt>
                <c:pt idx="158">
                  <c:v>131.87509217221262</c:v>
                </c:pt>
                <c:pt idx="159">
                  <c:v>125.44346803295099</c:v>
                </c:pt>
                <c:pt idx="160">
                  <c:v>119.32551790435802</c:v>
                </c:pt>
                <c:pt idx="161">
                  <c:v>113.50594372441245</c:v>
                </c:pt>
                <c:pt idx="162">
                  <c:v>107.9701935263836</c:v>
                </c:pt>
                <c:pt idx="163">
                  <c:v>102.70442505133288</c:v>
                </c:pt>
                <c:pt idx="164">
                  <c:v>97.695471135254977</c:v>
                </c:pt>
                <c:pt idx="165">
                  <c:v>92.930806784314967</c:v>
                </c:pt>
                <c:pt idx="166">
                  <c:v>88.39851785583123</c:v>
                </c:pt>
                <c:pt idx="167">
                  <c:v>84.087271266718673</c:v>
                </c:pt>
                <c:pt idx="168">
                  <c:v>79.986286654876452</c:v>
                </c:pt>
                <c:pt idx="169">
                  <c:v>76.085309422666413</c:v>
                </c:pt>
                <c:pt idx="170">
                  <c:v>72.374585095081926</c:v>
                </c:pt>
                <c:pt idx="171">
                  <c:v>68.844834928472935</c:v>
                </c:pt>
                <c:pt idx="172">
                  <c:v>65.487232708858144</c:v>
                </c:pt>
                <c:pt idx="173">
                  <c:v>62.293382681791641</c:v>
                </c:pt>
                <c:pt idx="174">
                  <c:v>59.255298558602739</c:v>
                </c:pt>
                <c:pt idx="175">
                  <c:v>56.365383546517833</c:v>
                </c:pt>
                <c:pt idx="176">
                  <c:v>53.61641135271632</c:v>
                </c:pt>
                <c:pt idx="177">
                  <c:v>51.001508114838039</c:v>
                </c:pt>
                <c:pt idx="178">
                  <c:v>48.514135212746027</c:v>
                </c:pt>
                <c:pt idx="179">
                  <c:v>46.148072918569703</c:v>
                </c:pt>
                <c:pt idx="180">
                  <c:v>43.897404844148163</c:v>
                </c:pt>
                <c:pt idx="181">
                  <c:v>41.756503146974033</c:v>
                </c:pt>
                <c:pt idx="182">
                  <c:v>39.720014457658479</c:v>
                </c:pt>
                <c:pt idx="183">
                  <c:v>37.782846493718623</c:v>
                </c:pt>
                <c:pt idx="184">
                  <c:v>35.940155326218374</c:v>
                </c:pt>
                <c:pt idx="185">
                  <c:v>34.187333267425075</c:v>
                </c:pt>
                <c:pt idx="186">
                  <c:v>32.519997349186959</c:v>
                </c:pt>
                <c:pt idx="187">
                  <c:v>30.933978363231944</c:v>
                </c:pt>
                <c:pt idx="188">
                  <c:v>29.425310435974744</c:v>
                </c:pt>
                <c:pt idx="189">
                  <c:v>27.990221111766793</c:v>
                </c:pt>
                <c:pt idx="190">
                  <c:v>26.625121919793738</c:v>
                </c:pt>
                <c:pt idx="191">
                  <c:v>25.326599401026815</c:v>
                </c:pt>
                <c:pt idx="192">
                  <c:v>24.091406572798935</c:v>
                </c:pt>
                <c:pt idx="193">
                  <c:v>22.916454809656312</c:v>
                </c:pt>
                <c:pt idx="194">
                  <c:v>21.798806120185745</c:v>
                </c:pt>
                <c:pt idx="195">
                  <c:v>20.73566580050699</c:v>
                </c:pt>
                <c:pt idx="196">
                  <c:v>19.724375446055458</c:v>
                </c:pt>
                <c:pt idx="197">
                  <c:v>18.762406304187401</c:v>
                </c:pt>
                <c:pt idx="198">
                  <c:v>17.847352950980799</c:v>
                </c:pt>
                <c:pt idx="199">
                  <c:v>16.976927276422391</c:v>
                </c:pt>
                <c:pt idx="200">
                  <c:v>16.148952762941793</c:v>
                </c:pt>
                <c:pt idx="201">
                  <c:v>15.361359042982381</c:v>
                </c:pt>
                <c:pt idx="202">
                  <c:v>14.61217672200501</c:v>
                </c:pt>
                <c:pt idx="203">
                  <c:v>13.899532453975596</c:v>
                </c:pt>
                <c:pt idx="204">
                  <c:v>13.221644257024051</c:v>
                </c:pt>
                <c:pt idx="205">
                  <c:v>12.576817057562195</c:v>
                </c:pt>
                <c:pt idx="206">
                  <c:v>11.963438451715684</c:v>
                </c:pt>
                <c:pt idx="207">
                  <c:v>11.379974673475255</c:v>
                </c:pt>
                <c:pt idx="208">
                  <c:v>10.824966759482445</c:v>
                </c:pt>
                <c:pt idx="209">
                  <c:v>10.297026900861875</c:v>
                </c:pt>
                <c:pt idx="210">
                  <c:v>9.7948349729752398</c:v>
                </c:pt>
                <c:pt idx="211">
                  <c:v>9.3171352344227305</c:v>
                </c:pt>
                <c:pt idx="212">
                  <c:v>8.8627331870352837</c:v>
                </c:pt>
                <c:pt idx="213">
                  <c:v>8.4304925890068567</c:v>
                </c:pt>
                <c:pt idx="214">
                  <c:v>8.0193326136985483</c:v>
                </c:pt>
                <c:pt idx="215">
                  <c:v>7.6282251470082993</c:v>
                </c:pt>
                <c:pt idx="216">
                  <c:v>7.2561922165506001</c:v>
                </c:pt>
                <c:pt idx="217">
                  <c:v>6.9023035462160065</c:v>
                </c:pt>
                <c:pt idx="218">
                  <c:v>6.5656742299962154</c:v>
                </c:pt>
                <c:pt idx="219">
                  <c:v>6.2454625192584858</c:v>
                </c:pt>
                <c:pt idx="220">
                  <c:v>5.9408677179350464</c:v>
                </c:pt>
                <c:pt idx="221">
                  <c:v>5.6511281803662401</c:v>
                </c:pt>
                <c:pt idx="222">
                  <c:v>5.3755194067895609</c:v>
                </c:pt>
                <c:pt idx="223">
                  <c:v>5.1133522317127955</c:v>
                </c:pt>
                <c:pt idx="224">
                  <c:v>4.863971100641618</c:v>
                </c:pt>
                <c:pt idx="225">
                  <c:v>4.6267524308514441</c:v>
                </c:pt>
                <c:pt idx="226">
                  <c:v>4.4011030521061114</c:v>
                </c:pt>
                <c:pt idx="227">
                  <c:v>4.186458723423244</c:v>
                </c:pt>
                <c:pt idx="228">
                  <c:v>3.9822827221778407</c:v>
                </c:pt>
                <c:pt idx="229">
                  <c:v>3.788064502016375</c:v>
                </c:pt>
                <c:pt idx="230">
                  <c:v>3.6033184162246306</c:v>
                </c:pt>
                <c:pt idx="231">
                  <c:v>3.4275825033581895</c:v>
                </c:pt>
                <c:pt idx="232">
                  <c:v>3.2604173320981364</c:v>
                </c:pt>
                <c:pt idx="233">
                  <c:v>3.1014049024438282</c:v>
                </c:pt>
                <c:pt idx="234">
                  <c:v>2.9501476004953444</c:v>
                </c:pt>
                <c:pt idx="235">
                  <c:v>2.8062672042113568</c:v>
                </c:pt>
                <c:pt idx="236">
                  <c:v>2.6694039376572039</c:v>
                </c:pt>
                <c:pt idx="237">
                  <c:v>2.5392155713776092</c:v>
                </c:pt>
                <c:pt idx="238">
                  <c:v>2.4153765666447473</c:v>
                </c:pt>
                <c:pt idx="239">
                  <c:v>2.297577261442</c:v>
                </c:pt>
                <c:pt idx="240">
                  <c:v>2.1855230961474064</c:v>
                </c:pt>
                <c:pt idx="241">
                  <c:v>2.0789338769813219</c:v>
                </c:pt>
                <c:pt idx="242">
                  <c:v>1.9775430753759868</c:v>
                </c:pt>
                <c:pt idx="243">
                  <c:v>1.8810971615152507</c:v>
                </c:pt>
                <c:pt idx="244">
                  <c:v>1.7893549703780836</c:v>
                </c:pt>
                <c:pt idx="245">
                  <c:v>1.7020870987002414</c:v>
                </c:pt>
                <c:pt idx="246">
                  <c:v>1.6190753313467254</c:v>
                </c:pt>
                <c:pt idx="247">
                  <c:v>1.5401120956602528</c:v>
                </c:pt>
                <c:pt idx="248">
                  <c:v>1.4649999424214741</c:v>
                </c:pt>
                <c:pt idx="249">
                  <c:v>1.393551052123162</c:v>
                </c:pt>
                <c:pt idx="250">
                  <c:v>1.3255867653234836</c:v>
                </c:pt>
                <c:pt idx="251">
                  <c:v>1.2609371359044239</c:v>
                </c:pt>
                <c:pt idx="252">
                  <c:v>1.1994405061179472</c:v>
                </c:pt>
                <c:pt idx="253">
                  <c:v>1.140943102357407</c:v>
                </c:pt>
                <c:pt idx="254">
                  <c:v>1.0852986506434987</c:v>
                </c:pt>
                <c:pt idx="255">
                  <c:v>1.0323680108630198</c:v>
                </c:pt>
                <c:pt idx="256">
                  <c:v>0.98201882884617986</c:v>
                </c:pt>
                <c:pt idx="257">
                  <c:v>0.93412520541221955</c:v>
                </c:pt>
                <c:pt idx="258">
                  <c:v>0.88856738155586668</c:v>
                </c:pt>
                <c:pt idx="259">
                  <c:v>0.84523143898749586</c:v>
                </c:pt>
                <c:pt idx="260">
                  <c:v>0.80400901527798829</c:v>
                </c:pt>
                <c:pt idx="261">
                  <c:v>0.76479703289626877</c:v>
                </c:pt>
                <c:pt idx="262">
                  <c:v>0.72749744146177342</c:v>
                </c:pt>
                <c:pt idx="263">
                  <c:v>0.69201697256741679</c:v>
                </c:pt>
                <c:pt idx="264">
                  <c:v>0.65826690656003217</c:v>
                </c:pt>
                <c:pt idx="265">
                  <c:v>0.62616285069496647</c:v>
                </c:pt>
                <c:pt idx="266">
                  <c:v>0.59562452811030109</c:v>
                </c:pt>
                <c:pt idx="267">
                  <c:v>0.56657557709287265</c:v>
                </c:pt>
                <c:pt idx="268">
                  <c:v>0.53894336013420707</c:v>
                </c:pt>
                <c:pt idx="269">
                  <c:v>0.51265878229894435</c:v>
                </c:pt>
                <c:pt idx="270">
                  <c:v>0.48765611845146301</c:v>
                </c:pt>
                <c:pt idx="271">
                  <c:v>0.46387284890883851</c:v>
                </c:pt>
                <c:pt idx="272">
                  <c:v>0.44124950310906236</c:v>
                </c:pt>
                <c:pt idx="273">
                  <c:v>0.41972951090365468</c:v>
                </c:pt>
                <c:pt idx="274">
                  <c:v>0.3992590611028507</c:v>
                </c:pt>
                <c:pt idx="275">
                  <c:v>0.37978696691956115</c:v>
                </c:pt>
                <c:pt idx="276">
                  <c:v>0.36126453797576691</c:v>
                </c:pt>
                <c:pt idx="277">
                  <c:v>0.3436454585512061</c:v>
                </c:pt>
                <c:pt idx="278">
                  <c:v>0.32688567176994399</c:v>
                </c:pt>
                <c:pt idx="279">
                  <c:v>0.31094326943525402</c:v>
                </c:pt>
                <c:pt idx="280">
                  <c:v>0.29577838723726796</c:v>
                </c:pt>
                <c:pt idx="281">
                  <c:v>0.28135310507145656</c:v>
                </c:pt>
                <c:pt idx="282">
                  <c:v>0.26763135221861128</c:v>
                </c:pt>
                <c:pt idx="283">
                  <c:v>0.25457881714925462</c:v>
                </c:pt>
                <c:pt idx="284">
                  <c:v>0.24216286172695867</c:v>
                </c:pt>
                <c:pt idx="285">
                  <c:v>0.23035243959598153</c:v>
                </c:pt>
                <c:pt idx="286">
                  <c:v>0.21911801854922161</c:v>
                </c:pt>
                <c:pt idx="287">
                  <c:v>0.20843150668231344</c:v>
                </c:pt>
                <c:pt idx="288">
                  <c:v>0.1982661821492315</c:v>
                </c:pt>
                <c:pt idx="289">
                  <c:v>0.18859662634376775</c:v>
                </c:pt>
                <c:pt idx="290">
                  <c:v>0.1793986603397589</c:v>
                </c:pt>
                <c:pt idx="291">
                  <c:v>0.1706492844311884</c:v>
                </c:pt>
                <c:pt idx="292">
                  <c:v>0.16232662062093847</c:v>
                </c:pt>
                <c:pt idx="293">
                  <c:v>0.15440985791439929</c:v>
                </c:pt>
                <c:pt idx="294">
                  <c:v>0.14687920028115148</c:v>
                </c:pt>
                <c:pt idx="295">
                  <c:v>0.13971581715456521</c:v>
                </c:pt>
                <c:pt idx="296">
                  <c:v>0.13290179634558444</c:v>
                </c:pt>
                <c:pt idx="297">
                  <c:v>0.12642009925292175</c:v>
                </c:pt>
                <c:pt idx="298">
                  <c:v>0.12025451825767852</c:v>
                </c:pt>
                <c:pt idx="299">
                  <c:v>0.11438963619586247</c:v>
                </c:pt>
                <c:pt idx="300">
                  <c:v>0.10881078780743661</c:v>
                </c:pt>
                <c:pt idx="301">
                  <c:v>0.10350402306553753</c:v>
                </c:pt>
                <c:pt idx="302">
                  <c:v>9.8456072294140176E-2</c:v>
                </c:pt>
                <c:pt idx="303">
                  <c:v>9.3654312986954591E-2</c:v>
                </c:pt>
                <c:pt idx="304">
                  <c:v>8.9086738244590805E-2</c:v>
                </c:pt>
                <c:pt idx="305">
                  <c:v>8.4741926751048108E-2</c:v>
                </c:pt>
                <c:pt idx="306">
                  <c:v>8.0609014214481384E-2</c:v>
                </c:pt>
                <c:pt idx="307">
                  <c:v>7.667766620081122E-2</c:v>
                </c:pt>
                <c:pt idx="308">
                  <c:v>7.2938052292254668E-2</c:v>
                </c:pt>
                <c:pt idx="309">
                  <c:v>6.9380821506164592E-2</c:v>
                </c:pt>
                <c:pt idx="310">
                  <c:v>6.5997078912695892E-2</c:v>
                </c:pt>
                <c:pt idx="311">
                  <c:v>6.2778363392852102E-2</c:v>
                </c:pt>
                <c:pt idx="312">
                  <c:v>5.9716626481279567E-2</c:v>
                </c:pt>
                <c:pt idx="313">
                  <c:v>5.680421224091102E-2</c:v>
                </c:pt>
                <c:pt idx="314">
                  <c:v>5.4033838119138353E-2</c:v>
                </c:pt>
                <c:pt idx="315">
                  <c:v>5.1398576737632866E-2</c:v>
                </c:pt>
                <c:pt idx="316">
                  <c:v>4.8891838570294437E-2</c:v>
                </c:pt>
                <c:pt idx="317">
                  <c:v>4.6507355466003118E-2</c:v>
                </c:pt>
                <c:pt idx="318">
                  <c:v>4.4239164974975785E-2</c:v>
                </c:pt>
                <c:pt idx="319">
                  <c:v>4.2081595439538474E-2</c:v>
                </c:pt>
                <c:pt idx="320">
                  <c:v>4.0029251812024172E-2</c:v>
                </c:pt>
                <c:pt idx="321">
                  <c:v>3.8077002164346022E-2</c:v>
                </c:pt>
                <c:pt idx="322">
                  <c:v>3.6219964855503411E-2</c:v>
                </c:pt>
                <c:pt idx="323">
                  <c:v>3.4453496324936203E-2</c:v>
                </c:pt>
                <c:pt idx="324">
                  <c:v>3.2773179481206623E-2</c:v>
                </c:pt>
                <c:pt idx="325">
                  <c:v>3.1174812656966876E-2</c:v>
                </c:pt>
                <c:pt idx="326">
                  <c:v>2.965439910260426E-2</c:v>
                </c:pt>
                <c:pt idx="327">
                  <c:v>2.8208136992284822E-2</c:v>
                </c:pt>
                <c:pt idx="328">
                  <c:v>2.6832409917408089E-2</c:v>
                </c:pt>
                <c:pt idx="329">
                  <c:v>2.5523777843703417E-2</c:v>
                </c:pt>
                <c:pt idx="330">
                  <c:v>2.4278968509350147E-2</c:v>
                </c:pt>
                <c:pt idx="331">
                  <c:v>2.3094869242620164E-2</c:v>
                </c:pt>
                <c:pt idx="332">
                  <c:v>2.1968519178576881E-2</c:v>
                </c:pt>
                <c:pt idx="333">
                  <c:v>2.0897101855370349E-2</c:v>
                </c:pt>
                <c:pt idx="334">
                  <c:v>1.9877938171616795E-2</c:v>
                </c:pt>
                <c:pt idx="335">
                  <c:v>1.8908479687247876E-2</c:v>
                </c:pt>
                <c:pt idx="336">
                  <c:v>1.7986302251084288E-2</c:v>
                </c:pt>
                <c:pt idx="337">
                  <c:v>1.7109099939194853E-2</c:v>
                </c:pt>
                <c:pt idx="338">
                  <c:v>1.6274679288885336E-2</c:v>
                </c:pt>
                <c:pt idx="339">
                  <c:v>1.548095381390013E-2</c:v>
                </c:pt>
                <c:pt idx="340">
                  <c:v>1.4725938787118397E-2</c:v>
                </c:pt>
                <c:pt idx="341">
                  <c:v>1.4007746277703416E-2</c:v>
                </c:pt>
                <c:pt idx="342">
                  <c:v>1.3324580430291876E-2</c:v>
                </c:pt>
                <c:pt idx="343">
                  <c:v>1.2674732974419874E-2</c:v>
                </c:pt>
                <c:pt idx="344">
                  <c:v>1.2056578952957673E-2</c:v>
                </c:pt>
                <c:pt idx="345">
                  <c:v>1.1468572658869381E-2</c:v>
                </c:pt>
                <c:pt idx="346">
                  <c:v>1.0909243770140976E-2</c:v>
                </c:pt>
                <c:pt idx="347">
                  <c:v>1.037719367320923E-2</c:v>
                </c:pt>
                <c:pt idx="348">
                  <c:v>9.8710919656991546E-3</c:v>
                </c:pt>
                <c:pt idx="349">
                  <c:v>9.389673129725655E-3</c:v>
                </c:pt>
                <c:pt idx="350">
                  <c:v>8.931733367438778E-3</c:v>
                </c:pt>
                <c:pt idx="351">
                  <c:v>8.4961275909026367E-3</c:v>
                </c:pt>
                <c:pt idx="352">
                  <c:v>8.0817665587789769E-3</c:v>
                </c:pt>
                <c:pt idx="353">
                  <c:v>7.6876141526563543E-3</c:v>
                </c:pt>
                <c:pt idx="354">
                  <c:v>7.3126847862148691E-3</c:v>
                </c:pt>
                <c:pt idx="355">
                  <c:v>6.9560409407463161E-3</c:v>
                </c:pt>
                <c:pt idx="356">
                  <c:v>6.6167908208695425E-3</c:v>
                </c:pt>
                <c:pt idx="357">
                  <c:v>6.2940861245773597E-3</c:v>
                </c:pt>
                <c:pt idx="358">
                  <c:v>5.9871199220395835E-3</c:v>
                </c:pt>
                <c:pt idx="359">
                  <c:v>5.6951246378584884E-3</c:v>
                </c:pt>
                <c:pt idx="360">
                  <c:v>5.4173701317299832E-3</c:v>
                </c:pt>
                <c:pt idx="361">
                  <c:v>5.1531618727128836E-3</c:v>
                </c:pt>
                <c:pt idx="362">
                  <c:v>4.9018392025397114E-3</c:v>
                </c:pt>
                <c:pt idx="363">
                  <c:v>4.662773683626836E-3</c:v>
                </c:pt>
                <c:pt idx="364">
                  <c:v>4.4353675276534417E-3</c:v>
                </c:pt>
                <c:pt idx="365">
                  <c:v>4.2190521007789503E-3</c:v>
                </c:pt>
                <c:pt idx="366">
                  <c:v>4.0132865017625009E-3</c:v>
                </c:pt>
                <c:pt idx="367">
                  <c:v>3.8175562094280384E-3</c:v>
                </c:pt>
                <c:pt idx="368">
                  <c:v>3.6313717960933189E-3</c:v>
                </c:pt>
                <c:pt idx="369">
                  <c:v>3.4542677037459816E-3</c:v>
                </c:pt>
                <c:pt idx="370">
                  <c:v>3.2858010799057024E-3</c:v>
                </c:pt>
                <c:pt idx="371">
                  <c:v>3.1255506702625347E-3</c:v>
                </c:pt>
                <c:pt idx="372">
                  <c:v>2.9731157653216603E-3</c:v>
                </c:pt>
                <c:pt idx="373">
                  <c:v>2.8281151984208908E-3</c:v>
                </c:pt>
                <c:pt idx="374">
                  <c:v>2.6901863926156342E-3</c:v>
                </c:pt>
                <c:pt idx="375">
                  <c:v>2.5589844540474288E-3</c:v>
                </c:pt>
                <c:pt idx="376">
                  <c:v>2.4341813095298164E-3</c:v>
                </c:pt>
                <c:pt idx="377">
                  <c:v>2.3154648861944483E-3</c:v>
                </c:pt>
                <c:pt idx="378">
                  <c:v>2.2025383311463313E-3</c:v>
                </c:pt>
                <c:pt idx="379">
                  <c:v>2.0951192691770937E-3</c:v>
                </c:pt>
                <c:pt idx="380">
                  <c:v>1.992939096679689E-3</c:v>
                </c:pt>
                <c:pt idx="381">
                  <c:v>1.8957423099995989E-3</c:v>
                </c:pt>
                <c:pt idx="382">
                  <c:v>1.8032858665425777E-3</c:v>
                </c:pt>
                <c:pt idx="383">
                  <c:v>1.7153385770415481E-3</c:v>
                </c:pt>
                <c:pt idx="384">
                  <c:v>1.63168052746311E-3</c:v>
                </c:pt>
                <c:pt idx="385">
                  <c:v>1.5521025291077601E-3</c:v>
                </c:pt>
                <c:pt idx="386">
                  <c:v>1.4764055955292816E-3</c:v>
                </c:pt>
                <c:pt idx="387">
                  <c:v>1.4044004449649565E-3</c:v>
                </c:pt>
                <c:pt idx="388">
                  <c:v>1.3359070270325469E-3</c:v>
                </c:pt>
                <c:pt idx="389">
                  <c:v>1.2707540725106329E-3</c:v>
                </c:pt>
                <c:pt idx="390">
                  <c:v>1.2087786650762315E-3</c:v>
                </c:pt>
                <c:pt idx="391">
                  <c:v>1.1498258339292082E-3</c:v>
                </c:pt>
                <c:pt idx="392">
                  <c:v>1.0937481662845374E-3</c:v>
                </c:pt>
                <c:pt idx="393">
                  <c:v>1.0404054387635399E-3</c:v>
                </c:pt>
                <c:pt idx="394">
                  <c:v>9.8966426676245773E-4</c:v>
                </c:pt>
                <c:pt idx="395">
                  <c:v>9.413977709213765E-4</c:v>
                </c:pt>
                <c:pt idx="396">
                  <c:v>8.9548525985979851E-4</c:v>
                </c:pt>
                <c:pt idx="397">
                  <c:v>8.5181192838531096E-4</c:v>
                </c:pt>
                <c:pt idx="398">
                  <c:v>8.1026857042079355E-4</c:v>
                </c:pt>
                <c:pt idx="399">
                  <c:v>7.7075130593238985E-4</c:v>
                </c:pt>
                <c:pt idx="400">
                  <c:v>7.3316132117524305E-4</c:v>
                </c:pt>
                <c:pt idx="401">
                  <c:v>6.9740462160771159E-4</c:v>
                </c:pt>
                <c:pt idx="402">
                  <c:v>6.6339179685604354E-4</c:v>
                </c:pt>
                <c:pt idx="403">
                  <c:v>6.3103779714186172E-4</c:v>
                </c:pt>
                <c:pt idx="404">
                  <c:v>6.0026172061345318E-4</c:v>
                </c:pt>
                <c:pt idx="405">
                  <c:v>5.7098661104894506E-4</c:v>
                </c:pt>
                <c:pt idx="406">
                  <c:v>5.4313926542570257E-4</c:v>
                </c:pt>
                <c:pt idx="407">
                  <c:v>5.1665005087463307E-4</c:v>
                </c:pt>
                <c:pt idx="408">
                  <c:v>4.9145273056173629E-4</c:v>
                </c:pt>
                <c:pt idx="409">
                  <c:v>4.674842980615462E-4</c:v>
                </c:pt>
                <c:pt idx="410">
                  <c:v>4.4468481980820606E-4</c:v>
                </c:pt>
                <c:pt idx="411">
                  <c:v>4.2299728523036476E-4</c:v>
                </c:pt>
                <c:pt idx="412">
                  <c:v>4.023674641950454E-4</c:v>
                </c:pt>
                <c:pt idx="413">
                  <c:v>3.8274377140406037E-4</c:v>
                </c:pt>
                <c:pt idx="414">
                  <c:v>3.6407713740391819E-4</c:v>
                </c:pt>
                <c:pt idx="415">
                  <c:v>3.4632088588659748E-4</c:v>
                </c:pt>
                <c:pt idx="416">
                  <c:v>3.294306169744865E-4</c:v>
                </c:pt>
                <c:pt idx="417">
                  <c:v>3.1336409619755681E-4</c:v>
                </c:pt>
                <c:pt idx="418">
                  <c:v>2.9808114888518495E-4</c:v>
                </c:pt>
                <c:pt idx="419">
                  <c:v>2.8354355970856696E-4</c:v>
                </c:pt>
                <c:pt idx="420">
                  <c:v>2.6971497712246475E-4</c:v>
                </c:pt>
                <c:pt idx="421">
                  <c:v>2.5656082246742611E-4</c:v>
                </c:pt>
                <c:pt idx="422">
                  <c:v>2.440482035051203E-4</c:v>
                </c:pt>
                <c:pt idx="423">
                  <c:v>2.3214583217060609E-4</c:v>
                </c:pt>
                <c:pt idx="424">
                  <c:v>2.2082394633588559E-4</c:v>
                </c:pt>
                <c:pt idx="425">
                  <c:v>2.1005423538906161E-4</c:v>
                </c:pt>
                <c:pt idx="426">
                  <c:v>1.9980976944307516E-4</c:v>
                </c:pt>
                <c:pt idx="427">
                  <c:v>1.9006493199695727E-4</c:v>
                </c:pt>
                <c:pt idx="428">
                  <c:v>1.8079535588123096E-4</c:v>
                </c:pt>
                <c:pt idx="429">
                  <c:v>1.7197786232730559E-4</c:v>
                </c:pt>
                <c:pt idx="430">
                  <c:v>1.6359040300846639E-4</c:v>
                </c:pt>
                <c:pt idx="431">
                  <c:v>1.5561200490758379E-4</c:v>
                </c:pt>
                <c:pt idx="432">
                  <c:v>1.4802271787364363E-4</c:v>
                </c:pt>
                <c:pt idx="433">
                  <c:v>1.4080356473597597E-4</c:v>
                </c:pt>
                <c:pt idx="434">
                  <c:v>1.3393649385145184E-4</c:v>
                </c:pt>
                <c:pt idx="435">
                  <c:v>1.2740433396596032E-4</c:v>
                </c:pt>
                <c:pt idx="436">
                  <c:v>1.2119075127733755E-4</c:v>
                </c:pt>
                <c:pt idx="437">
                  <c:v>1.152802085923513E-4</c:v>
                </c:pt>
                <c:pt idx="438">
                  <c:v>1.0965792647562335E-4</c:v>
                </c:pt>
                <c:pt idx="439">
                  <c:v>1.043098462933491E-4</c:v>
                </c:pt>
                <c:pt idx="440">
                  <c:v>9.9222595059380683E-5</c:v>
                </c:pt>
                <c:pt idx="441">
                  <c:v>9.4383451995802353E-5</c:v>
                </c:pt>
                <c:pt idx="442">
                  <c:v>8.9780316724358082E-5</c:v>
                </c:pt>
                <c:pt idx="443">
                  <c:v>8.5401679009202005E-5</c:v>
                </c:pt>
                <c:pt idx="444">
                  <c:v>8.1236589975318158E-5</c:v>
                </c:pt>
                <c:pt idx="445">
                  <c:v>7.7274634730622587E-5</c:v>
                </c:pt>
                <c:pt idx="446">
                  <c:v>7.3505906323313215E-5</c:v>
                </c:pt>
                <c:pt idx="447">
                  <c:v>6.992098096932882E-5</c:v>
                </c:pt>
                <c:pt idx="448">
                  <c:v>6.6510894487979276E-5</c:v>
                </c:pt>
                <c:pt idx="449">
                  <c:v>6.3267119886828427E-5</c:v>
                </c:pt>
                <c:pt idx="450">
                  <c:v>6.0181546039765648E-5</c:v>
                </c:pt>
                <c:pt idx="451">
                  <c:v>5.7246457404969668E-5</c:v>
                </c:pt>
                <c:pt idx="452">
                  <c:v>5.4454514732034086E-5</c:v>
                </c:pt>
                <c:pt idx="453">
                  <c:v>5.1798736710017847E-5</c:v>
                </c:pt>
                <c:pt idx="454">
                  <c:v>4.9272482510534429E-5</c:v>
                </c:pt>
                <c:pt idx="455">
                  <c:v>4.686943518221729E-5</c:v>
                </c:pt>
                <c:pt idx="456">
                  <c:v>4.4583585855054197E-5</c:v>
                </c:pt>
                <c:pt idx="457">
                  <c:v>4.2409218715081501E-5</c:v>
                </c:pt>
                <c:pt idx="458">
                  <c:v>4.0340896711871427E-5</c:v>
                </c:pt>
                <c:pt idx="459">
                  <c:v>3.8373447963076315E-5</c:v>
                </c:pt>
                <c:pt idx="460">
                  <c:v>3.6501952822025281E-5</c:v>
                </c:pt>
                <c:pt idx="461">
                  <c:v>3.4721731576047417E-5</c:v>
                </c:pt>
                <c:pt idx="462">
                  <c:v>3.3028332744751948E-5</c:v>
                </c:pt>
                <c:pt idx="463">
                  <c:v>3.1417521949008131E-5</c:v>
                </c:pt>
                <c:pt idx="464">
                  <c:v>2.9885271322793638E-5</c:v>
                </c:pt>
                <c:pt idx="465">
                  <c:v>2.8427749441428764E-5</c:v>
                </c:pt>
                <c:pt idx="466">
                  <c:v>2.7041311741020856E-5</c:v>
                </c:pt>
                <c:pt idx="467">
                  <c:v>2.5722491405155742E-5</c:v>
                </c:pt>
                <c:pt idx="468">
                  <c:v>2.4467990696050581E-5</c:v>
                </c:pt>
                <c:pt idx="469">
                  <c:v>2.3274672708493085E-5</c:v>
                </c:pt>
                <c:pt idx="470">
                  <c:v>2.2139553525942414E-5</c:v>
                </c:pt>
                <c:pt idx="471">
                  <c:v>2.1059794759185017E-5</c:v>
                </c:pt>
                <c:pt idx="472">
                  <c:v>2.0032696448882774E-5</c:v>
                </c:pt>
                <c:pt idx="473">
                  <c:v>1.9055690314268042E-5</c:v>
                </c:pt>
                <c:pt idx="474">
                  <c:v>1.8126333331105071E-5</c:v>
                </c:pt>
                <c:pt idx="475">
                  <c:v>1.7242301622855234E-5</c:v>
                </c:pt>
                <c:pt idx="476">
                  <c:v>1.640138464977636E-5</c:v>
                </c:pt>
                <c:pt idx="477">
                  <c:v>1.5601479681421654E-5</c:v>
                </c:pt>
                <c:pt idx="478">
                  <c:v>1.4840586538718135E-5</c:v>
                </c:pt>
                <c:pt idx="479">
                  <c:v>1.4116802592477936E-5</c:v>
                </c:pt>
                <c:pt idx="480">
                  <c:v>1.3428318005833012E-5</c:v>
                </c:pt>
                <c:pt idx="481">
                  <c:v>1.2773411208701148E-5</c:v>
                </c:pt>
                <c:pt idx="482">
                  <c:v>1.2150444592963797E-5</c:v>
                </c:pt>
                <c:pt idx="483">
                  <c:v>1.1557860417592634E-5</c:v>
                </c:pt>
                <c:pt idx="484">
                  <c:v>1.0994176913486255E-5</c:v>
                </c:pt>
                <c:pt idx="485">
                  <c:v>1.0457984578274596E-5</c:v>
                </c:pt>
                <c:pt idx="486">
                  <c:v>9.9479426518295137E-6</c:v>
                </c:pt>
                <c:pt idx="487">
                  <c:v>9.4627757636659218E-6</c:v>
                </c:pt>
                <c:pt idx="488">
                  <c:v>9.0012707438511385E-6</c:v>
                </c:pt>
                <c:pt idx="489">
                  <c:v>8.5622735894486564E-6</c:v>
                </c:pt>
                <c:pt idx="490">
                  <c:v>8.1446865789089302E-6</c:v>
                </c:pt>
                <c:pt idx="491">
                  <c:v>7.7474655271942542E-6</c:v>
                </c:pt>
                <c:pt idx="492">
                  <c:v>7.3696171747721319E-6</c:v>
                </c:pt>
                <c:pt idx="493">
                  <c:v>7.0101967039489927E-6</c:v>
                </c:pt>
                <c:pt idx="494">
                  <c:v>6.6683053763342216E-6</c:v>
                </c:pt>
                <c:pt idx="495">
                  <c:v>6.3430882855254366E-6</c:v>
                </c:pt>
                <c:pt idx="496">
                  <c:v>6.0337322193975994E-6</c:v>
                </c:pt>
                <c:pt idx="497">
                  <c:v>5.7394636266490109E-6</c:v>
                </c:pt>
                <c:pt idx="498">
                  <c:v>5.4595466825200568E-6</c:v>
                </c:pt>
                <c:pt idx="499">
                  <c:v>5.1932814488483513E-6</c:v>
                </c:pt>
                <c:pt idx="500">
                  <c:v>4.9400021238582649E-6</c:v>
                </c:pt>
                <c:pt idx="501">
                  <c:v>4.6990753773100161E-6</c:v>
                </c:pt>
                <c:pt idx="502">
                  <c:v>4.4698987668440312E-6</c:v>
                </c:pt>
                <c:pt idx="503">
                  <c:v>4.251899231561511E-6</c:v>
                </c:pt>
                <c:pt idx="504">
                  <c:v>4.044531659073296E-6</c:v>
                </c:pt>
                <c:pt idx="505">
                  <c:v>3.8472775224352199E-6</c:v>
                </c:pt>
                <c:pt idx="506">
                  <c:v>3.6596435835605976E-6</c:v>
                </c:pt>
                <c:pt idx="507">
                  <c:v>3.4811606598680384E-6</c:v>
                </c:pt>
                <c:pt idx="508">
                  <c:v>3.3113824510808096E-6</c:v>
                </c:pt>
                <c:pt idx="509">
                  <c:v>3.1498844232433712E-6</c:v>
                </c:pt>
                <c:pt idx="510">
                  <c:v>2.9962627471655637E-6</c:v>
                </c:pt>
                <c:pt idx="511">
                  <c:v>2.8501332886392359E-6</c:v>
                </c:pt>
                <c:pt idx="512">
                  <c:v>2.7111306479025967E-6</c:v>
                </c:pt>
                <c:pt idx="513">
                  <c:v>2.5789072459506423E-6</c:v>
                </c:pt>
                <c:pt idx="514">
                  <c:v>2.4531324554063581E-6</c:v>
                </c:pt>
                <c:pt idx="515">
                  <c:v>2.3334917737802197E-6</c:v>
                </c:pt>
                <c:pt idx="516">
                  <c:v>2.2196860370501153E-6</c:v>
                </c:pt>
                <c:pt idx="517">
                  <c:v>2.1114306715954275E-6</c:v>
                </c:pt>
                <c:pt idx="518">
                  <c:v>2.0084549826148806E-6</c:v>
                </c:pt>
                <c:pt idx="519">
                  <c:v>1.9105014772483496E-6</c:v>
                </c:pt>
                <c:pt idx="520">
                  <c:v>1.8173252207107167E-6</c:v>
                </c:pt>
                <c:pt idx="521">
                  <c:v>1.7286932238272932E-6</c:v>
                </c:pt>
                <c:pt idx="522">
                  <c:v>1.6443838604395015E-6</c:v>
                </c:pt>
                <c:pt idx="523">
                  <c:v>1.5641863132241338E-6</c:v>
                </c:pt>
                <c:pt idx="524">
                  <c:v>1.4879000465400906E-6</c:v>
                </c:pt>
                <c:pt idx="525">
                  <c:v>1.4153343049849199E-6</c:v>
                </c:pt>
                <c:pt idx="526">
                  <c:v>1.3463076364069272E-6</c:v>
                </c:pt>
                <c:pt idx="527">
                  <c:v>1.2806474381802634E-6</c:v>
                </c:pt>
                <c:pt idx="528">
                  <c:v>1.2181895256085291E-6</c:v>
                </c:pt>
                <c:pt idx="529">
                  <c:v>1.1587777213774023E-6</c:v>
                </c:pt>
                <c:pt idx="530">
                  <c:v>1.1022634650300783E-6</c:v>
                </c:pt>
                <c:pt idx="531">
                  <c:v>1.0485054414887271E-6</c:v>
                </c:pt>
                <c:pt idx="532">
                  <c:v>9.9736922769317772E-7</c:v>
                </c:pt>
                <c:pt idx="533">
                  <c:v>9.4872695647330567E-7</c:v>
                </c:pt>
                <c:pt idx="534">
                  <c:v>9.0245699681441911E-7</c:v>
                </c:pt>
                <c:pt idx="535">
                  <c:v>8.5844364971642497E-7</c:v>
                </c:pt>
                <c:pt idx="536">
                  <c:v>8.1657685888604978E-7</c:v>
                </c:pt>
                <c:pt idx="537">
                  <c:v>7.7675193553876912E-7</c:v>
                </c:pt>
                <c:pt idx="538">
                  <c:v>7.388692966223611E-7</c:v>
                </c:pt>
                <c:pt idx="539">
                  <c:v>7.028342158073379E-7</c:v>
                </c:pt>
                <c:pt idx="540">
                  <c:v>6.6855658662182658E-7</c:v>
                </c:pt>
                <c:pt idx="541">
                  <c:v>6.3595069713844363E-7</c:v>
                </c:pt>
                <c:pt idx="542">
                  <c:v>6.049350156498228E-7</c:v>
                </c:pt>
                <c:pt idx="543">
                  <c:v>5.7543198679691296E-7</c:v>
                </c:pt>
                <c:pt idx="544">
                  <c:v>5.4736783764013154E-7</c:v>
                </c:pt>
                <c:pt idx="545">
                  <c:v>5.2067239318862403E-7</c:v>
                </c:pt>
                <c:pt idx="546">
                  <c:v>4.9527890092622572E-7</c:v>
                </c:pt>
                <c:pt idx="547">
                  <c:v>4.7112386389539454E-7</c:v>
                </c:pt>
                <c:pt idx="548">
                  <c:v>4.4814688192177012E-7</c:v>
                </c:pt>
                <c:pt idx="549">
                  <c:v>4.2629050058223605E-7</c:v>
                </c:pt>
                <c:pt idx="550">
                  <c:v>4.0550006753896283E-7</c:v>
                </c:pt>
                <c:pt idx="551">
                  <c:v>3.8572359588008937E-7</c:v>
                </c:pt>
                <c:pt idx="552">
                  <c:v>3.6691163412535923E-7</c:v>
                </c:pt>
                <c:pt idx="553">
                  <c:v>3.4901714257168296E-7</c:v>
                </c:pt>
                <c:pt idx="554">
                  <c:v>3.3199537566934662E-7</c:v>
                </c:pt>
                <c:pt idx="555">
                  <c:v>3.158037701348518E-7</c:v>
                </c:pt>
                <c:pt idx="556">
                  <c:v>3.0040183852053172E-7</c:v>
                </c:pt>
                <c:pt idx="557">
                  <c:v>2.8575106797483855E-7</c:v>
                </c:pt>
                <c:pt idx="558">
                  <c:v>2.7181482394017086E-7</c:v>
                </c:pt>
                <c:pt idx="559">
                  <c:v>2.5855825854737237E-7</c:v>
                </c:pt>
                <c:pt idx="560">
                  <c:v>2.4594822347792454E-7</c:v>
                </c:pt>
                <c:pt idx="561">
                  <c:v>2.3395318707587983E-7</c:v>
                </c:pt>
                <c:pt idx="562">
                  <c:v>2.225431555022945E-7</c:v>
                </c:pt>
                <c:pt idx="563">
                  <c:v>2.116895977350211E-7</c:v>
                </c:pt>
                <c:pt idx="564">
                  <c:v>2.0136537422627237E-7</c:v>
                </c:pt>
                <c:pt idx="565">
                  <c:v>1.9154466903962852E-7</c:v>
                </c:pt>
                <c:pt idx="566">
                  <c:v>1.8220292529674608E-7</c:v>
                </c:pt>
                <c:pt idx="567">
                  <c:v>1.7331678377236839E-7</c:v>
                </c:pt>
                <c:pt idx="568">
                  <c:v>1.6486402448410513E-7</c:v>
                </c:pt>
                <c:pt idx="569">
                  <c:v>1.568235111308874E-7</c:v>
                </c:pt>
                <c:pt idx="570">
                  <c:v>1.4917513824121577E-7</c:v>
                </c:pt>
                <c:pt idx="571">
                  <c:v>1.4189978089900653E-7</c:v>
                </c:pt>
                <c:pt idx="572">
                  <c:v>1.3497924692133785E-7</c:v>
                </c:pt>
                <c:pt idx="573">
                  <c:v>1.2839623136852434E-7</c:v>
                </c:pt>
                <c:pt idx="574">
                  <c:v>1.2213427327274401E-7</c:v>
                </c:pt>
                <c:pt idx="575">
                  <c:v>1.161777144770439E-7</c:v>
                </c:pt>
                <c:pt idx="576">
                  <c:v>1.105116604818055E-7</c:v>
                </c:pt>
                <c:pt idx="577">
                  <c:v>1.0512194320072793E-7</c:v>
                </c:pt>
                <c:pt idx="578">
                  <c:v>9.9995085533224042E-8</c:v>
                </c:pt>
                <c:pt idx="579">
                  <c:v>9.5118267664670004E-8</c:v>
                </c:pt>
                <c:pt idx="580">
                  <c:v>9.0479295010167887E-8</c:v>
                </c:pt>
                <c:pt idx="581">
                  <c:v>8.6066567721751351E-8</c:v>
                </c:pt>
                <c:pt idx="582">
                  <c:v>8.186905168271466E-8</c:v>
                </c:pt>
                <c:pt idx="583">
                  <c:v>7.7876250916566989E-8</c:v>
                </c:pt>
                <c:pt idx="584">
                  <c:v>7.4078181341640487E-8</c:v>
                </c:pt>
                <c:pt idx="585">
                  <c:v>7.0465345805667402E-8</c:v>
                </c:pt>
                <c:pt idx="586">
                  <c:v>6.7028710337968043E-8</c:v>
                </c:pt>
                <c:pt idx="587">
                  <c:v>6.375968155981149E-8</c:v>
                </c:pt>
                <c:pt idx="588">
                  <c:v>6.0650085196487577E-8</c:v>
                </c:pt>
                <c:pt idx="589">
                  <c:v>5.7692145637375142E-8</c:v>
                </c:pt>
                <c:pt idx="590">
                  <c:v>5.487846649285111E-8</c:v>
                </c:pt>
                <c:pt idx="591">
                  <c:v>5.2202012099475884E-8</c:v>
                </c:pt>
                <c:pt idx="592">
                  <c:v>4.9656089927164603E-8</c:v>
                </c:pt>
                <c:pt idx="593">
                  <c:v>4.7234333844371948E-8</c:v>
                </c:pt>
                <c:pt idx="594">
                  <c:v>4.4930688199457294E-8</c:v>
                </c:pt>
                <c:pt idx="595">
                  <c:v>4.2739392678390298E-8</c:v>
                </c:pt>
                <c:pt idx="596">
                  <c:v>4.0654967900974773E-8</c:v>
                </c:pt>
                <c:pt idx="597">
                  <c:v>3.8672201719539889E-8</c:v>
                </c:pt>
                <c:pt idx="598">
                  <c:v>3.6786136185853037E-8</c:v>
                </c:pt>
                <c:pt idx="599">
                  <c:v>3.4992055153674469E-8</c:v>
                </c:pt>
                <c:pt idx="600">
                  <c:v>3.328547248592663E-8</c:v>
                </c:pt>
                <c:pt idx="601">
                  <c:v>3.1662120837021978E-8</c:v>
                </c:pt>
                <c:pt idx="602">
                  <c:v>3.0117940982273E-8</c:v>
                </c:pt>
                <c:pt idx="603">
                  <c:v>2.8649071667713687E-8</c:v>
                </c:pt>
                <c:pt idx="604">
                  <c:v>2.7251839954959466E-8</c:v>
                </c:pt>
                <c:pt idx="605">
                  <c:v>2.5922752036941364E-8</c:v>
                </c:pt>
                <c:pt idx="606">
                  <c:v>2.4658484501574163E-8</c:v>
                </c:pt>
                <c:pt idx="607">
                  <c:v>2.3455876021492566E-8</c:v>
                </c:pt>
                <c:pt idx="608">
                  <c:v>2.2311919449084218E-8</c:v>
                </c:pt>
                <c:pt idx="609">
                  <c:v>2.122375429705903E-8</c:v>
                </c:pt>
                <c:pt idx="610">
                  <c:v>2.018865958573579E-8</c:v>
                </c:pt>
                <c:pt idx="611">
                  <c:v>1.9204047039180058E-8</c:v>
                </c:pt>
                <c:pt idx="612">
                  <c:v>1.8267454613164199E-8</c:v>
                </c:pt>
                <c:pt idx="613">
                  <c:v>1.7376540338772898E-8</c:v>
                </c:pt>
                <c:pt idx="614">
                  <c:v>1.6529076466264668E-8</c:v>
                </c:pt>
                <c:pt idx="615">
                  <c:v>1.5722943894533056E-8</c:v>
                </c:pt>
                <c:pt idx="616">
                  <c:v>1.4956126872253524E-8</c:v>
                </c:pt>
                <c:pt idx="617">
                  <c:v>1.4226707957453626E-8</c:v>
                </c:pt>
                <c:pt idx="618">
                  <c:v>1.3532863222908187E-8</c:v>
                </c:pt>
                <c:pt idx="619">
                  <c:v>1.2872857695374052E-8</c:v>
                </c:pt>
                <c:pt idx="620">
                  <c:v>1.2245041017250108E-8</c:v>
                </c:pt>
                <c:pt idx="621">
                  <c:v>1.1647843319826326E-8</c:v>
                </c:pt>
                <c:pt idx="622">
                  <c:v>1.1079771297793071E-8</c:v>
                </c:pt>
                <c:pt idx="623">
                  <c:v>1.0539404475199113E-8</c:v>
                </c:pt>
                <c:pt idx="624">
                  <c:v>1.0025391653524073E-8</c:v>
                </c:pt>
                <c:pt idx="625">
                  <c:v>9.5364475329758567E-9</c:v>
                </c:pt>
                <c:pt idx="626">
                  <c:v>9.0713494985737747E-9</c:v>
                </c:pt>
                <c:pt idx="627">
                  <c:v>8.6289345629733193E-9</c:v>
                </c:pt>
                <c:pt idx="628">
                  <c:v>8.208096458391337E-9</c:v>
                </c:pt>
                <c:pt idx="629">
                  <c:v>7.8077828703620738E-9</c:v>
                </c:pt>
                <c:pt idx="630">
                  <c:v>7.4269928064009646E-9</c:v>
                </c:pt>
                <c:pt idx="631">
                  <c:v>7.0647740930036516E-9</c:v>
                </c:pt>
                <c:pt idx="632">
                  <c:v>6.7202209947155319E-9</c:v>
                </c:pt>
                <c:pt idx="633">
                  <c:v>6.3924719493207988E-9</c:v>
                </c:pt>
                <c:pt idx="634">
                  <c:v>6.0807074134894846E-9</c:v>
                </c:pt>
                <c:pt idx="635">
                  <c:v>5.7841478134907614E-9</c:v>
                </c:pt>
                <c:pt idx="636">
                  <c:v>5.5020515958538177E-9</c:v>
                </c:pt>
                <c:pt idx="637">
                  <c:v>5.2337133730973514E-9</c:v>
                </c:pt>
                <c:pt idx="638">
                  <c:v>4.9784621598930281E-9</c:v>
                </c:pt>
                <c:pt idx="639">
                  <c:v>4.7356596952537072E-9</c:v>
                </c:pt>
                <c:pt idx="640">
                  <c:v>4.5046988465473593E-9</c:v>
                </c:pt>
                <c:pt idx="641">
                  <c:v>4.2850020913502259E-9</c:v>
                </c:pt>
                <c:pt idx="642">
                  <c:v>4.0760200733395009E-9</c:v>
                </c:pt>
                <c:pt idx="643">
                  <c:v>3.8772302286160481E-9</c:v>
                </c:pt>
                <c:pt idx="644">
                  <c:v>3.6881354790232777E-9</c:v>
                </c:pt>
                <c:pt idx="645">
                  <c:v>3.5082629891919379E-9</c:v>
                </c:pt>
                <c:pt idx="646">
                  <c:v>3.3371629842061639E-9</c:v>
                </c:pt>
                <c:pt idx="647">
                  <c:v>3.1744076249315687E-9</c:v>
                </c:pt>
                <c:pt idx="648">
                  <c:v>3.0195899381942999E-9</c:v>
                </c:pt>
                <c:pt idx="649">
                  <c:v>2.8723227991366781E-9</c:v>
                </c:pt>
                <c:pt idx="650">
                  <c:v>2.7322379632031089E-9</c:v>
                </c:pt>
                <c:pt idx="651">
                  <c:v>2.5989851453366668E-9</c:v>
                </c:pt>
                <c:pt idx="652">
                  <c:v>2.4722311440845442E-9</c:v>
                </c:pt>
                <c:pt idx="653">
                  <c:v>2.3516590084202559E-9</c:v>
                </c:pt>
                <c:pt idx="654">
                  <c:v>2.2369672452014946E-9</c:v>
                </c:pt>
                <c:pt idx="655">
                  <c:v>2.1278690652800013E-9</c:v>
                </c:pt>
                <c:pt idx="656">
                  <c:v>2.0240916663791451E-9</c:v>
                </c:pt>
                <c:pt idx="657">
                  <c:v>1.9253755509465581E-9</c:v>
                </c:pt>
                <c:pt idx="658">
                  <c:v>1.8314738772746188E-9</c:v>
                </c:pt>
                <c:pt idx="659">
                  <c:v>1.7421518422680072E-9</c:v>
                </c:pt>
                <c:pt idx="660">
                  <c:v>1.6571860943134835E-9</c:v>
                </c:pt>
                <c:pt idx="661">
                  <c:v>1.576364174784383E-9</c:v>
                </c:pt>
                <c:pt idx="662">
                  <c:v>1.4994839867837171E-9</c:v>
                </c:pt>
                <c:pt idx="663">
                  <c:v>1.4263532897962953E-9</c:v>
                </c:pt>
                <c:pt idx="664">
                  <c:v>1.3567892189876145E-9</c:v>
                </c:pt>
                <c:pt idx="665">
                  <c:v>1.2906178279463838E-9</c:v>
                </c:pt>
                <c:pt idx="666">
                  <c:v>1.2276736537277863E-9</c:v>
                </c:pt>
                <c:pt idx="667">
                  <c:v>1.1677993031101909E-9</c:v>
                </c:pt>
                <c:pt idx="668">
                  <c:v>1.1108450590298293E-9</c:v>
                </c:pt>
                <c:pt idx="669">
                  <c:v>1.056668506210394E-9</c:v>
                </c:pt>
                <c:pt idx="670">
                  <c:v>1.0051341750505595E-9</c:v>
                </c:pt>
                <c:pt idx="671">
                  <c:v>9.5611320287933269E-10</c:v>
                </c:pt>
                <c:pt idx="672">
                  <c:v>9.0948301173245764E-10</c:v>
                </c:pt>
                <c:pt idx="673">
                  <c:v>8.6512700184343193E-10</c:v>
                </c:pt>
                <c:pt idx="674">
                  <c:v>8.2293426008354651E-10</c:v>
                </c:pt>
                <c:pt idx="675">
                  <c:v>7.8279928262120624E-10</c:v>
                </c:pt>
                <c:pt idx="676">
                  <c:v>7.4462171110733337E-10</c:v>
                </c:pt>
                <c:pt idx="677">
                  <c:v>7.0830608172737772E-10</c:v>
                </c:pt>
                <c:pt idx="678">
                  <c:v>6.7376158649188154E-10</c:v>
                </c:pt>
                <c:pt idx="679">
                  <c:v>6.4090184616935326E-10</c:v>
                </c:pt>
                <c:pt idx="680">
                  <c:v>6.096446942931294E-10</c:v>
                </c:pt>
                <c:pt idx="681">
                  <c:v>5.7991197170236066E-10</c:v>
                </c:pt>
                <c:pt idx="682">
                  <c:v>5.5162933110352025E-10</c:v>
                </c:pt>
                <c:pt idx="683">
                  <c:v>5.2472605116330937E-10</c:v>
                </c:pt>
                <c:pt idx="684">
                  <c:v>4.9913485966860131E-10</c:v>
                </c:pt>
                <c:pt idx="685">
                  <c:v>4.747917653108164E-10</c:v>
                </c:pt>
                <c:pt idx="686">
                  <c:v>4.5163589767428083E-10</c:v>
                </c:pt>
                <c:pt idx="687">
                  <c:v>4.2960935502857681E-10</c:v>
                </c:pt>
                <c:pt idx="688">
                  <c:v>4.0865705954395144E-10</c:v>
                </c:pt>
                <c:pt idx="689">
                  <c:v>3.8872661956814249E-10</c:v>
                </c:pt>
                <c:pt idx="690">
                  <c:v>3.6976819861991848E-10</c:v>
                </c:pt>
                <c:pt idx="691">
                  <c:v>3.5173439077188679E-10</c:v>
                </c:pt>
                <c:pt idx="692">
                  <c:v>3.3458010211105682E-10</c:v>
                </c:pt>
                <c:pt idx="693">
                  <c:v>3.1826243798048709E-10</c:v>
                </c:pt>
                <c:pt idx="694">
                  <c:v>3.0274059572036946E-10</c:v>
                </c:pt>
                <c:pt idx="695">
                  <c:v>2.8797576264009531E-10</c:v>
                </c:pt>
                <c:pt idx="696">
                  <c:v>2.7393101896628893E-10</c:v>
                </c:pt>
                <c:pt idx="697">
                  <c:v>2.6057124552420165E-10</c:v>
                </c:pt>
                <c:pt idx="698">
                  <c:v>2.4786303592141777E-10</c:v>
                </c:pt>
                <c:pt idx="699">
                  <c:v>2.3577461301452736E-10</c:v>
                </c:pt>
                <c:pt idx="700">
                  <c:v>2.2427574944969123E-10</c:v>
                </c:pt>
                <c:pt idx="701">
                  <c:v>2.133376920784937E-10</c:v>
                </c:pt>
                <c:pt idx="702">
                  <c:v>2.0293309006013955E-10</c:v>
                </c:pt>
                <c:pt idx="703">
                  <c:v>1.9303592647005593E-10</c:v>
                </c:pt>
                <c:pt idx="704">
                  <c:v>1.8362145324407134E-10</c:v>
                </c:pt>
                <c:pt idx="705">
                  <c:v>1.7466612929534573E-10</c:v>
                </c:pt>
                <c:pt idx="706">
                  <c:v>1.6614756164937713E-10</c:v>
                </c:pt>
                <c:pt idx="707">
                  <c:v>1.580444494499366E-10</c:v>
                </c:pt>
                <c:pt idx="708">
                  <c:v>1.5033653069579367E-10</c:v>
                </c:pt>
                <c:pt idx="709">
                  <c:v>1.4300453157519212E-10</c:v>
                </c:pt>
                <c:pt idx="710">
                  <c:v>1.3603011827126651E-10</c:v>
                </c:pt>
                <c:pt idx="711">
                  <c:v>1.2939585111793944E-10</c:v>
                </c:pt>
                <c:pt idx="712">
                  <c:v>1.230851409916997E-10</c:v>
                </c:pt>
                <c:pt idx="713">
                  <c:v>1.1708220783012241E-10</c:v>
                </c:pt>
                <c:pt idx="714">
                  <c:v>1.1137204117351907E-10</c:v>
                </c:pt>
                <c:pt idx="715">
                  <c:v>1.0594036263095817E-10</c:v>
                </c:pt>
                <c:pt idx="716">
                  <c:v>1.0077359017684215E-10</c:v>
                </c:pt>
                <c:pt idx="717">
                  <c:v>9.585880418878999E-11</c:v>
                </c:pt>
                <c:pt idx="718">
                  <c:v>9.1183715141828305E-11</c:v>
                </c:pt>
                <c:pt idx="719">
                  <c:v>8.67366328781974E-11</c:v>
                </c:pt>
                <c:pt idx="720">
                  <c:v>8.2506437375858824E-11</c:v>
                </c:pt>
                <c:pt idx="721">
                  <c:v>7.8482550942641502E-11</c:v>
                </c:pt>
                <c:pt idx="722">
                  <c:v>7.4654911766518114E-11</c:v>
                </c:pt>
                <c:pt idx="723">
                  <c:v>7.1013948755815799E-11</c:v>
                </c:pt>
                <c:pt idx="724">
                  <c:v>6.7550557606517098E-11</c:v>
                </c:pt>
                <c:pt idx="725">
                  <c:v>6.4256078036750682E-11</c:v>
                </c:pt>
                <c:pt idx="726">
                  <c:v>6.1122272131570622E-11</c:v>
                </c:pt>
                <c:pt idx="727">
                  <c:v>5.8141303743890945E-11</c:v>
                </c:pt>
                <c:pt idx="728">
                  <c:v>5.5305718900021967E-11</c:v>
                </c:pt>
                <c:pt idx="729">
                  <c:v>5.2608427160865558E-11</c:v>
                </c:pt>
                <c:pt idx="730">
                  <c:v>5.0042683892118731E-11</c:v>
                </c:pt>
                <c:pt idx="731">
                  <c:v>4.760207339917071E-11</c:v>
                </c:pt>
                <c:pt idx="732">
                  <c:v>4.528049288453467E-11</c:v>
                </c:pt>
                <c:pt idx="733">
                  <c:v>4.3072137187664099E-11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94-479D-96FD-DB7D860E47B1}"/>
            </c:ext>
          </c:extLst>
        </c:ser>
        <c:ser>
          <c:idx val="1"/>
          <c:order val="1"/>
          <c:tx>
            <c:v>Arid k=0.012</c:v>
          </c:tx>
          <c:spPr>
            <a:ln w="635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'Switchgrass k=0.012 Low Rain'!$A$7:$A$740</c:f>
              <c:numCache>
                <c:formatCode>General</c:formatCode>
                <c:ptCount val="734"/>
                <c:pt idx="0">
                  <c:v>-33</c:v>
                </c:pt>
                <c:pt idx="1">
                  <c:v>-32</c:v>
                </c:pt>
                <c:pt idx="2">
                  <c:v>-31</c:v>
                </c:pt>
                <c:pt idx="3">
                  <c:v>-30</c:v>
                </c:pt>
                <c:pt idx="4">
                  <c:v>-29</c:v>
                </c:pt>
                <c:pt idx="5">
                  <c:v>-28</c:v>
                </c:pt>
                <c:pt idx="6">
                  <c:v>-27</c:v>
                </c:pt>
                <c:pt idx="7">
                  <c:v>-26</c:v>
                </c:pt>
                <c:pt idx="8">
                  <c:v>-25</c:v>
                </c:pt>
                <c:pt idx="9">
                  <c:v>-24</c:v>
                </c:pt>
                <c:pt idx="10">
                  <c:v>-23</c:v>
                </c:pt>
                <c:pt idx="11">
                  <c:v>-22</c:v>
                </c:pt>
                <c:pt idx="12">
                  <c:v>-21</c:v>
                </c:pt>
                <c:pt idx="13">
                  <c:v>-20</c:v>
                </c:pt>
                <c:pt idx="14">
                  <c:v>-19</c:v>
                </c:pt>
                <c:pt idx="15">
                  <c:v>-18</c:v>
                </c:pt>
                <c:pt idx="16">
                  <c:v>-17</c:v>
                </c:pt>
                <c:pt idx="17">
                  <c:v>-16</c:v>
                </c:pt>
                <c:pt idx="18">
                  <c:v>-15</c:v>
                </c:pt>
                <c:pt idx="19">
                  <c:v>-14</c:v>
                </c:pt>
                <c:pt idx="20">
                  <c:v>-13</c:v>
                </c:pt>
                <c:pt idx="21">
                  <c:v>-12</c:v>
                </c:pt>
                <c:pt idx="22">
                  <c:v>-11</c:v>
                </c:pt>
                <c:pt idx="23">
                  <c:v>-10</c:v>
                </c:pt>
                <c:pt idx="24">
                  <c:v>-9</c:v>
                </c:pt>
                <c:pt idx="25">
                  <c:v>-8</c:v>
                </c:pt>
                <c:pt idx="26">
                  <c:v>-7</c:v>
                </c:pt>
                <c:pt idx="27">
                  <c:v>-6</c:v>
                </c:pt>
                <c:pt idx="28">
                  <c:v>-5</c:v>
                </c:pt>
                <c:pt idx="29">
                  <c:v>-4</c:v>
                </c:pt>
                <c:pt idx="30">
                  <c:v>-3</c:v>
                </c:pt>
                <c:pt idx="31">
                  <c:v>-2</c:v>
                </c:pt>
                <c:pt idx="32">
                  <c:v>-1</c:v>
                </c:pt>
                <c:pt idx="33">
                  <c:v>0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7</c:v>
                </c:pt>
                <c:pt idx="41">
                  <c:v>8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12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  <c:pt idx="74">
                  <c:v>41</c:v>
                </c:pt>
                <c:pt idx="75">
                  <c:v>42</c:v>
                </c:pt>
                <c:pt idx="76">
                  <c:v>43</c:v>
                </c:pt>
                <c:pt idx="77">
                  <c:v>44</c:v>
                </c:pt>
                <c:pt idx="78">
                  <c:v>45</c:v>
                </c:pt>
                <c:pt idx="79">
                  <c:v>46</c:v>
                </c:pt>
                <c:pt idx="80">
                  <c:v>47</c:v>
                </c:pt>
                <c:pt idx="81">
                  <c:v>48</c:v>
                </c:pt>
                <c:pt idx="82">
                  <c:v>49</c:v>
                </c:pt>
                <c:pt idx="83">
                  <c:v>50</c:v>
                </c:pt>
                <c:pt idx="84">
                  <c:v>51</c:v>
                </c:pt>
                <c:pt idx="85">
                  <c:v>52</c:v>
                </c:pt>
                <c:pt idx="86">
                  <c:v>53</c:v>
                </c:pt>
                <c:pt idx="87">
                  <c:v>54</c:v>
                </c:pt>
                <c:pt idx="88">
                  <c:v>55</c:v>
                </c:pt>
                <c:pt idx="89">
                  <c:v>56</c:v>
                </c:pt>
                <c:pt idx="90">
                  <c:v>57</c:v>
                </c:pt>
                <c:pt idx="91">
                  <c:v>58</c:v>
                </c:pt>
                <c:pt idx="92">
                  <c:v>59</c:v>
                </c:pt>
                <c:pt idx="93">
                  <c:v>60</c:v>
                </c:pt>
                <c:pt idx="94">
                  <c:v>61</c:v>
                </c:pt>
                <c:pt idx="95">
                  <c:v>62</c:v>
                </c:pt>
                <c:pt idx="96">
                  <c:v>63</c:v>
                </c:pt>
                <c:pt idx="97">
                  <c:v>64</c:v>
                </c:pt>
                <c:pt idx="98">
                  <c:v>65</c:v>
                </c:pt>
                <c:pt idx="99">
                  <c:v>66</c:v>
                </c:pt>
                <c:pt idx="100">
                  <c:v>67</c:v>
                </c:pt>
                <c:pt idx="101">
                  <c:v>68</c:v>
                </c:pt>
                <c:pt idx="102">
                  <c:v>69</c:v>
                </c:pt>
                <c:pt idx="103">
                  <c:v>70</c:v>
                </c:pt>
                <c:pt idx="104">
                  <c:v>71</c:v>
                </c:pt>
                <c:pt idx="105">
                  <c:v>72</c:v>
                </c:pt>
                <c:pt idx="106">
                  <c:v>73</c:v>
                </c:pt>
                <c:pt idx="107">
                  <c:v>74</c:v>
                </c:pt>
                <c:pt idx="108">
                  <c:v>75</c:v>
                </c:pt>
                <c:pt idx="109">
                  <c:v>76</c:v>
                </c:pt>
                <c:pt idx="110">
                  <c:v>77</c:v>
                </c:pt>
                <c:pt idx="111">
                  <c:v>78</c:v>
                </c:pt>
                <c:pt idx="112">
                  <c:v>79</c:v>
                </c:pt>
                <c:pt idx="113">
                  <c:v>80</c:v>
                </c:pt>
                <c:pt idx="114">
                  <c:v>81</c:v>
                </c:pt>
                <c:pt idx="115">
                  <c:v>82</c:v>
                </c:pt>
                <c:pt idx="116">
                  <c:v>83</c:v>
                </c:pt>
                <c:pt idx="117">
                  <c:v>84</c:v>
                </c:pt>
                <c:pt idx="118">
                  <c:v>85</c:v>
                </c:pt>
                <c:pt idx="119">
                  <c:v>86</c:v>
                </c:pt>
                <c:pt idx="120">
                  <c:v>87</c:v>
                </c:pt>
                <c:pt idx="121">
                  <c:v>88</c:v>
                </c:pt>
                <c:pt idx="122">
                  <c:v>89</c:v>
                </c:pt>
                <c:pt idx="123">
                  <c:v>90</c:v>
                </c:pt>
                <c:pt idx="124">
                  <c:v>91</c:v>
                </c:pt>
                <c:pt idx="125">
                  <c:v>92</c:v>
                </c:pt>
                <c:pt idx="126">
                  <c:v>93</c:v>
                </c:pt>
                <c:pt idx="127">
                  <c:v>94</c:v>
                </c:pt>
                <c:pt idx="128">
                  <c:v>95</c:v>
                </c:pt>
                <c:pt idx="129">
                  <c:v>96</c:v>
                </c:pt>
                <c:pt idx="130">
                  <c:v>97</c:v>
                </c:pt>
                <c:pt idx="131">
                  <c:v>98</c:v>
                </c:pt>
                <c:pt idx="132">
                  <c:v>99</c:v>
                </c:pt>
                <c:pt idx="133">
                  <c:v>100</c:v>
                </c:pt>
                <c:pt idx="134">
                  <c:v>101</c:v>
                </c:pt>
                <c:pt idx="135">
                  <c:v>102</c:v>
                </c:pt>
                <c:pt idx="136">
                  <c:v>103</c:v>
                </c:pt>
                <c:pt idx="137">
                  <c:v>104</c:v>
                </c:pt>
                <c:pt idx="138">
                  <c:v>105</c:v>
                </c:pt>
                <c:pt idx="139">
                  <c:v>106</c:v>
                </c:pt>
                <c:pt idx="140">
                  <c:v>107</c:v>
                </c:pt>
                <c:pt idx="141">
                  <c:v>108</c:v>
                </c:pt>
                <c:pt idx="142">
                  <c:v>109</c:v>
                </c:pt>
                <c:pt idx="143">
                  <c:v>110</c:v>
                </c:pt>
                <c:pt idx="144">
                  <c:v>111</c:v>
                </c:pt>
                <c:pt idx="145">
                  <c:v>112</c:v>
                </c:pt>
                <c:pt idx="146">
                  <c:v>113</c:v>
                </c:pt>
                <c:pt idx="147">
                  <c:v>114</c:v>
                </c:pt>
                <c:pt idx="148">
                  <c:v>115</c:v>
                </c:pt>
                <c:pt idx="149">
                  <c:v>116</c:v>
                </c:pt>
                <c:pt idx="150">
                  <c:v>117</c:v>
                </c:pt>
                <c:pt idx="151">
                  <c:v>118</c:v>
                </c:pt>
                <c:pt idx="152">
                  <c:v>119</c:v>
                </c:pt>
                <c:pt idx="153">
                  <c:v>120</c:v>
                </c:pt>
                <c:pt idx="154">
                  <c:v>121</c:v>
                </c:pt>
                <c:pt idx="155">
                  <c:v>122</c:v>
                </c:pt>
                <c:pt idx="156">
                  <c:v>123</c:v>
                </c:pt>
                <c:pt idx="157">
                  <c:v>124</c:v>
                </c:pt>
                <c:pt idx="158">
                  <c:v>125</c:v>
                </c:pt>
                <c:pt idx="159">
                  <c:v>126</c:v>
                </c:pt>
                <c:pt idx="160">
                  <c:v>127</c:v>
                </c:pt>
                <c:pt idx="161">
                  <c:v>128</c:v>
                </c:pt>
                <c:pt idx="162">
                  <c:v>129</c:v>
                </c:pt>
                <c:pt idx="163">
                  <c:v>130</c:v>
                </c:pt>
                <c:pt idx="164">
                  <c:v>131</c:v>
                </c:pt>
                <c:pt idx="165">
                  <c:v>132</c:v>
                </c:pt>
                <c:pt idx="166">
                  <c:v>133</c:v>
                </c:pt>
                <c:pt idx="167">
                  <c:v>134</c:v>
                </c:pt>
                <c:pt idx="168">
                  <c:v>135</c:v>
                </c:pt>
                <c:pt idx="169">
                  <c:v>136</c:v>
                </c:pt>
                <c:pt idx="170">
                  <c:v>137</c:v>
                </c:pt>
                <c:pt idx="171">
                  <c:v>138</c:v>
                </c:pt>
                <c:pt idx="172">
                  <c:v>139</c:v>
                </c:pt>
                <c:pt idx="173">
                  <c:v>140</c:v>
                </c:pt>
                <c:pt idx="174">
                  <c:v>141</c:v>
                </c:pt>
                <c:pt idx="175">
                  <c:v>142</c:v>
                </c:pt>
                <c:pt idx="176">
                  <c:v>143</c:v>
                </c:pt>
                <c:pt idx="177">
                  <c:v>144</c:v>
                </c:pt>
                <c:pt idx="178">
                  <c:v>145</c:v>
                </c:pt>
                <c:pt idx="179">
                  <c:v>146</c:v>
                </c:pt>
                <c:pt idx="180">
                  <c:v>147</c:v>
                </c:pt>
                <c:pt idx="181">
                  <c:v>148</c:v>
                </c:pt>
                <c:pt idx="182">
                  <c:v>149</c:v>
                </c:pt>
                <c:pt idx="183">
                  <c:v>150</c:v>
                </c:pt>
                <c:pt idx="184">
                  <c:v>151</c:v>
                </c:pt>
                <c:pt idx="185">
                  <c:v>152</c:v>
                </c:pt>
                <c:pt idx="186">
                  <c:v>153</c:v>
                </c:pt>
                <c:pt idx="187">
                  <c:v>154</c:v>
                </c:pt>
                <c:pt idx="188">
                  <c:v>155</c:v>
                </c:pt>
                <c:pt idx="189">
                  <c:v>156</c:v>
                </c:pt>
                <c:pt idx="190">
                  <c:v>157</c:v>
                </c:pt>
                <c:pt idx="191">
                  <c:v>158</c:v>
                </c:pt>
                <c:pt idx="192">
                  <c:v>159</c:v>
                </c:pt>
                <c:pt idx="193">
                  <c:v>160</c:v>
                </c:pt>
                <c:pt idx="194">
                  <c:v>161</c:v>
                </c:pt>
                <c:pt idx="195">
                  <c:v>162</c:v>
                </c:pt>
                <c:pt idx="196">
                  <c:v>163</c:v>
                </c:pt>
                <c:pt idx="197">
                  <c:v>164</c:v>
                </c:pt>
                <c:pt idx="198">
                  <c:v>165</c:v>
                </c:pt>
                <c:pt idx="199">
                  <c:v>166</c:v>
                </c:pt>
                <c:pt idx="200">
                  <c:v>167</c:v>
                </c:pt>
                <c:pt idx="201">
                  <c:v>168</c:v>
                </c:pt>
                <c:pt idx="202">
                  <c:v>169</c:v>
                </c:pt>
                <c:pt idx="203">
                  <c:v>170</c:v>
                </c:pt>
                <c:pt idx="204">
                  <c:v>171</c:v>
                </c:pt>
                <c:pt idx="205">
                  <c:v>172</c:v>
                </c:pt>
                <c:pt idx="206">
                  <c:v>173</c:v>
                </c:pt>
                <c:pt idx="207">
                  <c:v>174</c:v>
                </c:pt>
                <c:pt idx="208">
                  <c:v>175</c:v>
                </c:pt>
                <c:pt idx="209">
                  <c:v>176</c:v>
                </c:pt>
                <c:pt idx="210">
                  <c:v>177</c:v>
                </c:pt>
                <c:pt idx="211">
                  <c:v>178</c:v>
                </c:pt>
                <c:pt idx="212">
                  <c:v>179</c:v>
                </c:pt>
                <c:pt idx="213">
                  <c:v>180</c:v>
                </c:pt>
                <c:pt idx="214">
                  <c:v>181</c:v>
                </c:pt>
                <c:pt idx="215">
                  <c:v>182</c:v>
                </c:pt>
                <c:pt idx="216">
                  <c:v>183</c:v>
                </c:pt>
                <c:pt idx="217">
                  <c:v>184</c:v>
                </c:pt>
                <c:pt idx="218">
                  <c:v>185</c:v>
                </c:pt>
                <c:pt idx="219">
                  <c:v>186</c:v>
                </c:pt>
                <c:pt idx="220">
                  <c:v>187</c:v>
                </c:pt>
                <c:pt idx="221">
                  <c:v>188</c:v>
                </c:pt>
                <c:pt idx="222">
                  <c:v>189</c:v>
                </c:pt>
                <c:pt idx="223">
                  <c:v>190</c:v>
                </c:pt>
                <c:pt idx="224">
                  <c:v>191</c:v>
                </c:pt>
                <c:pt idx="225">
                  <c:v>192</c:v>
                </c:pt>
                <c:pt idx="226">
                  <c:v>193</c:v>
                </c:pt>
                <c:pt idx="227">
                  <c:v>194</c:v>
                </c:pt>
                <c:pt idx="228">
                  <c:v>195</c:v>
                </c:pt>
                <c:pt idx="229">
                  <c:v>196</c:v>
                </c:pt>
                <c:pt idx="230">
                  <c:v>197</c:v>
                </c:pt>
                <c:pt idx="231">
                  <c:v>198</c:v>
                </c:pt>
                <c:pt idx="232">
                  <c:v>199</c:v>
                </c:pt>
                <c:pt idx="233">
                  <c:v>200</c:v>
                </c:pt>
                <c:pt idx="234">
                  <c:v>201</c:v>
                </c:pt>
                <c:pt idx="235">
                  <c:v>202</c:v>
                </c:pt>
                <c:pt idx="236">
                  <c:v>203</c:v>
                </c:pt>
                <c:pt idx="237">
                  <c:v>204</c:v>
                </c:pt>
                <c:pt idx="238">
                  <c:v>205</c:v>
                </c:pt>
                <c:pt idx="239">
                  <c:v>206</c:v>
                </c:pt>
                <c:pt idx="240">
                  <c:v>207</c:v>
                </c:pt>
                <c:pt idx="241">
                  <c:v>208</c:v>
                </c:pt>
                <c:pt idx="242">
                  <c:v>209</c:v>
                </c:pt>
                <c:pt idx="243">
                  <c:v>210</c:v>
                </c:pt>
                <c:pt idx="244">
                  <c:v>211</c:v>
                </c:pt>
                <c:pt idx="245">
                  <c:v>212</c:v>
                </c:pt>
                <c:pt idx="246">
                  <c:v>213</c:v>
                </c:pt>
                <c:pt idx="247">
                  <c:v>214</c:v>
                </c:pt>
                <c:pt idx="248">
                  <c:v>215</c:v>
                </c:pt>
                <c:pt idx="249">
                  <c:v>216</c:v>
                </c:pt>
                <c:pt idx="250">
                  <c:v>217</c:v>
                </c:pt>
                <c:pt idx="251">
                  <c:v>218</c:v>
                </c:pt>
                <c:pt idx="252">
                  <c:v>219</c:v>
                </c:pt>
                <c:pt idx="253">
                  <c:v>220</c:v>
                </c:pt>
                <c:pt idx="254">
                  <c:v>221</c:v>
                </c:pt>
                <c:pt idx="255">
                  <c:v>222</c:v>
                </c:pt>
                <c:pt idx="256">
                  <c:v>223</c:v>
                </c:pt>
                <c:pt idx="257">
                  <c:v>224</c:v>
                </c:pt>
                <c:pt idx="258">
                  <c:v>225</c:v>
                </c:pt>
                <c:pt idx="259">
                  <c:v>226</c:v>
                </c:pt>
                <c:pt idx="260">
                  <c:v>227</c:v>
                </c:pt>
                <c:pt idx="261">
                  <c:v>228</c:v>
                </c:pt>
                <c:pt idx="262">
                  <c:v>229</c:v>
                </c:pt>
                <c:pt idx="263">
                  <c:v>230</c:v>
                </c:pt>
                <c:pt idx="264">
                  <c:v>231</c:v>
                </c:pt>
                <c:pt idx="265">
                  <c:v>232</c:v>
                </c:pt>
                <c:pt idx="266">
                  <c:v>233</c:v>
                </c:pt>
                <c:pt idx="267">
                  <c:v>234</c:v>
                </c:pt>
                <c:pt idx="268">
                  <c:v>235</c:v>
                </c:pt>
                <c:pt idx="269">
                  <c:v>236</c:v>
                </c:pt>
                <c:pt idx="270">
                  <c:v>237</c:v>
                </c:pt>
                <c:pt idx="271">
                  <c:v>238</c:v>
                </c:pt>
                <c:pt idx="272">
                  <c:v>239</c:v>
                </c:pt>
                <c:pt idx="273">
                  <c:v>240</c:v>
                </c:pt>
                <c:pt idx="274">
                  <c:v>241</c:v>
                </c:pt>
                <c:pt idx="275">
                  <c:v>242</c:v>
                </c:pt>
                <c:pt idx="276">
                  <c:v>243</c:v>
                </c:pt>
                <c:pt idx="277">
                  <c:v>244</c:v>
                </c:pt>
                <c:pt idx="278">
                  <c:v>245</c:v>
                </c:pt>
                <c:pt idx="279">
                  <c:v>246</c:v>
                </c:pt>
                <c:pt idx="280">
                  <c:v>247</c:v>
                </c:pt>
                <c:pt idx="281">
                  <c:v>248</c:v>
                </c:pt>
                <c:pt idx="282">
                  <c:v>249</c:v>
                </c:pt>
                <c:pt idx="283">
                  <c:v>250</c:v>
                </c:pt>
                <c:pt idx="284">
                  <c:v>251</c:v>
                </c:pt>
                <c:pt idx="285">
                  <c:v>252</c:v>
                </c:pt>
                <c:pt idx="286">
                  <c:v>253</c:v>
                </c:pt>
                <c:pt idx="287">
                  <c:v>254</c:v>
                </c:pt>
                <c:pt idx="288">
                  <c:v>255</c:v>
                </c:pt>
                <c:pt idx="289">
                  <c:v>256</c:v>
                </c:pt>
                <c:pt idx="290">
                  <c:v>257</c:v>
                </c:pt>
                <c:pt idx="291">
                  <c:v>258</c:v>
                </c:pt>
                <c:pt idx="292">
                  <c:v>259</c:v>
                </c:pt>
                <c:pt idx="293">
                  <c:v>260</c:v>
                </c:pt>
                <c:pt idx="294">
                  <c:v>261</c:v>
                </c:pt>
                <c:pt idx="295">
                  <c:v>262</c:v>
                </c:pt>
                <c:pt idx="296">
                  <c:v>263</c:v>
                </c:pt>
                <c:pt idx="297">
                  <c:v>264</c:v>
                </c:pt>
                <c:pt idx="298">
                  <c:v>265</c:v>
                </c:pt>
                <c:pt idx="299">
                  <c:v>266</c:v>
                </c:pt>
                <c:pt idx="300">
                  <c:v>267</c:v>
                </c:pt>
                <c:pt idx="301">
                  <c:v>268</c:v>
                </c:pt>
                <c:pt idx="302">
                  <c:v>269</c:v>
                </c:pt>
                <c:pt idx="303">
                  <c:v>270</c:v>
                </c:pt>
                <c:pt idx="304">
                  <c:v>271</c:v>
                </c:pt>
                <c:pt idx="305">
                  <c:v>272</c:v>
                </c:pt>
                <c:pt idx="306">
                  <c:v>273</c:v>
                </c:pt>
                <c:pt idx="307">
                  <c:v>274</c:v>
                </c:pt>
                <c:pt idx="308">
                  <c:v>275</c:v>
                </c:pt>
                <c:pt idx="309">
                  <c:v>276</c:v>
                </c:pt>
                <c:pt idx="310">
                  <c:v>277</c:v>
                </c:pt>
                <c:pt idx="311">
                  <c:v>278</c:v>
                </c:pt>
                <c:pt idx="312">
                  <c:v>279</c:v>
                </c:pt>
                <c:pt idx="313">
                  <c:v>280</c:v>
                </c:pt>
                <c:pt idx="314">
                  <c:v>281</c:v>
                </c:pt>
                <c:pt idx="315">
                  <c:v>282</c:v>
                </c:pt>
                <c:pt idx="316">
                  <c:v>283</c:v>
                </c:pt>
                <c:pt idx="317">
                  <c:v>284</c:v>
                </c:pt>
                <c:pt idx="318">
                  <c:v>285</c:v>
                </c:pt>
                <c:pt idx="319">
                  <c:v>286</c:v>
                </c:pt>
                <c:pt idx="320">
                  <c:v>287</c:v>
                </c:pt>
                <c:pt idx="321">
                  <c:v>288</c:v>
                </c:pt>
                <c:pt idx="322">
                  <c:v>289</c:v>
                </c:pt>
                <c:pt idx="323">
                  <c:v>290</c:v>
                </c:pt>
                <c:pt idx="324">
                  <c:v>291</c:v>
                </c:pt>
                <c:pt idx="325">
                  <c:v>292</c:v>
                </c:pt>
                <c:pt idx="326">
                  <c:v>293</c:v>
                </c:pt>
                <c:pt idx="327">
                  <c:v>294</c:v>
                </c:pt>
                <c:pt idx="328">
                  <c:v>295</c:v>
                </c:pt>
                <c:pt idx="329">
                  <c:v>296</c:v>
                </c:pt>
                <c:pt idx="330">
                  <c:v>297</c:v>
                </c:pt>
                <c:pt idx="331">
                  <c:v>298</c:v>
                </c:pt>
                <c:pt idx="332">
                  <c:v>299</c:v>
                </c:pt>
                <c:pt idx="333">
                  <c:v>300</c:v>
                </c:pt>
                <c:pt idx="334">
                  <c:v>301</c:v>
                </c:pt>
                <c:pt idx="335">
                  <c:v>302</c:v>
                </c:pt>
                <c:pt idx="336">
                  <c:v>303</c:v>
                </c:pt>
                <c:pt idx="337">
                  <c:v>304</c:v>
                </c:pt>
                <c:pt idx="338">
                  <c:v>305</c:v>
                </c:pt>
                <c:pt idx="339">
                  <c:v>306</c:v>
                </c:pt>
                <c:pt idx="340">
                  <c:v>307</c:v>
                </c:pt>
                <c:pt idx="341">
                  <c:v>308</c:v>
                </c:pt>
                <c:pt idx="342">
                  <c:v>309</c:v>
                </c:pt>
                <c:pt idx="343">
                  <c:v>310</c:v>
                </c:pt>
                <c:pt idx="344">
                  <c:v>311</c:v>
                </c:pt>
                <c:pt idx="345">
                  <c:v>312</c:v>
                </c:pt>
                <c:pt idx="346">
                  <c:v>313</c:v>
                </c:pt>
                <c:pt idx="347">
                  <c:v>314</c:v>
                </c:pt>
                <c:pt idx="348">
                  <c:v>315</c:v>
                </c:pt>
                <c:pt idx="349">
                  <c:v>316</c:v>
                </c:pt>
                <c:pt idx="350">
                  <c:v>317</c:v>
                </c:pt>
                <c:pt idx="351">
                  <c:v>318</c:v>
                </c:pt>
                <c:pt idx="352">
                  <c:v>319</c:v>
                </c:pt>
                <c:pt idx="353">
                  <c:v>320</c:v>
                </c:pt>
                <c:pt idx="354">
                  <c:v>321</c:v>
                </c:pt>
                <c:pt idx="355">
                  <c:v>322</c:v>
                </c:pt>
                <c:pt idx="356">
                  <c:v>323</c:v>
                </c:pt>
                <c:pt idx="357">
                  <c:v>324</c:v>
                </c:pt>
                <c:pt idx="358">
                  <c:v>325</c:v>
                </c:pt>
                <c:pt idx="359">
                  <c:v>326</c:v>
                </c:pt>
                <c:pt idx="360">
                  <c:v>327</c:v>
                </c:pt>
                <c:pt idx="361">
                  <c:v>328</c:v>
                </c:pt>
                <c:pt idx="362">
                  <c:v>329</c:v>
                </c:pt>
                <c:pt idx="363">
                  <c:v>330</c:v>
                </c:pt>
                <c:pt idx="364">
                  <c:v>331</c:v>
                </c:pt>
                <c:pt idx="365">
                  <c:v>332</c:v>
                </c:pt>
                <c:pt idx="366">
                  <c:v>333</c:v>
                </c:pt>
                <c:pt idx="367">
                  <c:v>334</c:v>
                </c:pt>
                <c:pt idx="368">
                  <c:v>335</c:v>
                </c:pt>
                <c:pt idx="369">
                  <c:v>336</c:v>
                </c:pt>
                <c:pt idx="370">
                  <c:v>337</c:v>
                </c:pt>
                <c:pt idx="371">
                  <c:v>338</c:v>
                </c:pt>
                <c:pt idx="372">
                  <c:v>339</c:v>
                </c:pt>
                <c:pt idx="373">
                  <c:v>340</c:v>
                </c:pt>
                <c:pt idx="374">
                  <c:v>341</c:v>
                </c:pt>
                <c:pt idx="375">
                  <c:v>342</c:v>
                </c:pt>
                <c:pt idx="376">
                  <c:v>343</c:v>
                </c:pt>
                <c:pt idx="377">
                  <c:v>344</c:v>
                </c:pt>
                <c:pt idx="378">
                  <c:v>345</c:v>
                </c:pt>
                <c:pt idx="379">
                  <c:v>346</c:v>
                </c:pt>
                <c:pt idx="380">
                  <c:v>347</c:v>
                </c:pt>
                <c:pt idx="381">
                  <c:v>348</c:v>
                </c:pt>
                <c:pt idx="382">
                  <c:v>349</c:v>
                </c:pt>
                <c:pt idx="383">
                  <c:v>350</c:v>
                </c:pt>
                <c:pt idx="384">
                  <c:v>351</c:v>
                </c:pt>
                <c:pt idx="385">
                  <c:v>352</c:v>
                </c:pt>
                <c:pt idx="386">
                  <c:v>353</c:v>
                </c:pt>
                <c:pt idx="387">
                  <c:v>354</c:v>
                </c:pt>
                <c:pt idx="388">
                  <c:v>355</c:v>
                </c:pt>
                <c:pt idx="389">
                  <c:v>356</c:v>
                </c:pt>
                <c:pt idx="390">
                  <c:v>357</c:v>
                </c:pt>
                <c:pt idx="391">
                  <c:v>358</c:v>
                </c:pt>
                <c:pt idx="392">
                  <c:v>359</c:v>
                </c:pt>
                <c:pt idx="393">
                  <c:v>360</c:v>
                </c:pt>
                <c:pt idx="394">
                  <c:v>361</c:v>
                </c:pt>
                <c:pt idx="395">
                  <c:v>362</c:v>
                </c:pt>
                <c:pt idx="396">
                  <c:v>363</c:v>
                </c:pt>
                <c:pt idx="397">
                  <c:v>364</c:v>
                </c:pt>
                <c:pt idx="398">
                  <c:v>365</c:v>
                </c:pt>
                <c:pt idx="399">
                  <c:v>366</c:v>
                </c:pt>
                <c:pt idx="400">
                  <c:v>367</c:v>
                </c:pt>
                <c:pt idx="401">
                  <c:v>368</c:v>
                </c:pt>
                <c:pt idx="402">
                  <c:v>369</c:v>
                </c:pt>
                <c:pt idx="403">
                  <c:v>370</c:v>
                </c:pt>
                <c:pt idx="404">
                  <c:v>371</c:v>
                </c:pt>
                <c:pt idx="405">
                  <c:v>372</c:v>
                </c:pt>
                <c:pt idx="406">
                  <c:v>373</c:v>
                </c:pt>
                <c:pt idx="407">
                  <c:v>374</c:v>
                </c:pt>
                <c:pt idx="408">
                  <c:v>375</c:v>
                </c:pt>
                <c:pt idx="409">
                  <c:v>376</c:v>
                </c:pt>
                <c:pt idx="410">
                  <c:v>377</c:v>
                </c:pt>
                <c:pt idx="411">
                  <c:v>378</c:v>
                </c:pt>
                <c:pt idx="412">
                  <c:v>379</c:v>
                </c:pt>
                <c:pt idx="413">
                  <c:v>380</c:v>
                </c:pt>
                <c:pt idx="414">
                  <c:v>381</c:v>
                </c:pt>
                <c:pt idx="415">
                  <c:v>382</c:v>
                </c:pt>
                <c:pt idx="416">
                  <c:v>383</c:v>
                </c:pt>
                <c:pt idx="417">
                  <c:v>384</c:v>
                </c:pt>
                <c:pt idx="418">
                  <c:v>385</c:v>
                </c:pt>
                <c:pt idx="419">
                  <c:v>386</c:v>
                </c:pt>
                <c:pt idx="420">
                  <c:v>387</c:v>
                </c:pt>
                <c:pt idx="421">
                  <c:v>388</c:v>
                </c:pt>
                <c:pt idx="422">
                  <c:v>389</c:v>
                </c:pt>
                <c:pt idx="423">
                  <c:v>390</c:v>
                </c:pt>
                <c:pt idx="424">
                  <c:v>391</c:v>
                </c:pt>
                <c:pt idx="425">
                  <c:v>392</c:v>
                </c:pt>
                <c:pt idx="426">
                  <c:v>393</c:v>
                </c:pt>
                <c:pt idx="427">
                  <c:v>394</c:v>
                </c:pt>
                <c:pt idx="428">
                  <c:v>395</c:v>
                </c:pt>
                <c:pt idx="429">
                  <c:v>396</c:v>
                </c:pt>
                <c:pt idx="430">
                  <c:v>397</c:v>
                </c:pt>
                <c:pt idx="431">
                  <c:v>398</c:v>
                </c:pt>
                <c:pt idx="432">
                  <c:v>399</c:v>
                </c:pt>
                <c:pt idx="433">
                  <c:v>400</c:v>
                </c:pt>
                <c:pt idx="434">
                  <c:v>401</c:v>
                </c:pt>
                <c:pt idx="435">
                  <c:v>402</c:v>
                </c:pt>
                <c:pt idx="436">
                  <c:v>403</c:v>
                </c:pt>
                <c:pt idx="437">
                  <c:v>404</c:v>
                </c:pt>
                <c:pt idx="438">
                  <c:v>405</c:v>
                </c:pt>
                <c:pt idx="439">
                  <c:v>406</c:v>
                </c:pt>
                <c:pt idx="440">
                  <c:v>407</c:v>
                </c:pt>
                <c:pt idx="441">
                  <c:v>408</c:v>
                </c:pt>
                <c:pt idx="442">
                  <c:v>409</c:v>
                </c:pt>
                <c:pt idx="443">
                  <c:v>410</c:v>
                </c:pt>
                <c:pt idx="444">
                  <c:v>411</c:v>
                </c:pt>
                <c:pt idx="445">
                  <c:v>412</c:v>
                </c:pt>
                <c:pt idx="446">
                  <c:v>413</c:v>
                </c:pt>
                <c:pt idx="447">
                  <c:v>414</c:v>
                </c:pt>
                <c:pt idx="448">
                  <c:v>415</c:v>
                </c:pt>
                <c:pt idx="449">
                  <c:v>416</c:v>
                </c:pt>
                <c:pt idx="450">
                  <c:v>417</c:v>
                </c:pt>
                <c:pt idx="451">
                  <c:v>418</c:v>
                </c:pt>
                <c:pt idx="452">
                  <c:v>419</c:v>
                </c:pt>
                <c:pt idx="453">
                  <c:v>420</c:v>
                </c:pt>
                <c:pt idx="454">
                  <c:v>421</c:v>
                </c:pt>
                <c:pt idx="455">
                  <c:v>422</c:v>
                </c:pt>
                <c:pt idx="456">
                  <c:v>423</c:v>
                </c:pt>
                <c:pt idx="457">
                  <c:v>424</c:v>
                </c:pt>
                <c:pt idx="458">
                  <c:v>425</c:v>
                </c:pt>
                <c:pt idx="459">
                  <c:v>426</c:v>
                </c:pt>
                <c:pt idx="460">
                  <c:v>427</c:v>
                </c:pt>
                <c:pt idx="461">
                  <c:v>428</c:v>
                </c:pt>
                <c:pt idx="462">
                  <c:v>429</c:v>
                </c:pt>
                <c:pt idx="463">
                  <c:v>430</c:v>
                </c:pt>
                <c:pt idx="464">
                  <c:v>431</c:v>
                </c:pt>
                <c:pt idx="465">
                  <c:v>432</c:v>
                </c:pt>
                <c:pt idx="466">
                  <c:v>433</c:v>
                </c:pt>
                <c:pt idx="467">
                  <c:v>434</c:v>
                </c:pt>
                <c:pt idx="468">
                  <c:v>435</c:v>
                </c:pt>
                <c:pt idx="469">
                  <c:v>436</c:v>
                </c:pt>
                <c:pt idx="470">
                  <c:v>437</c:v>
                </c:pt>
                <c:pt idx="471">
                  <c:v>438</c:v>
                </c:pt>
                <c:pt idx="472">
                  <c:v>439</c:v>
                </c:pt>
                <c:pt idx="473">
                  <c:v>440</c:v>
                </c:pt>
                <c:pt idx="474">
                  <c:v>441</c:v>
                </c:pt>
                <c:pt idx="475">
                  <c:v>442</c:v>
                </c:pt>
                <c:pt idx="476">
                  <c:v>443</c:v>
                </c:pt>
                <c:pt idx="477">
                  <c:v>444</c:v>
                </c:pt>
                <c:pt idx="478">
                  <c:v>445</c:v>
                </c:pt>
                <c:pt idx="479">
                  <c:v>446</c:v>
                </c:pt>
                <c:pt idx="480">
                  <c:v>447</c:v>
                </c:pt>
                <c:pt idx="481">
                  <c:v>448</c:v>
                </c:pt>
                <c:pt idx="482">
                  <c:v>449</c:v>
                </c:pt>
                <c:pt idx="483">
                  <c:v>450</c:v>
                </c:pt>
                <c:pt idx="484">
                  <c:v>451</c:v>
                </c:pt>
                <c:pt idx="485">
                  <c:v>452</c:v>
                </c:pt>
                <c:pt idx="486">
                  <c:v>453</c:v>
                </c:pt>
                <c:pt idx="487">
                  <c:v>454</c:v>
                </c:pt>
                <c:pt idx="488">
                  <c:v>455</c:v>
                </c:pt>
                <c:pt idx="489">
                  <c:v>456</c:v>
                </c:pt>
                <c:pt idx="490">
                  <c:v>457</c:v>
                </c:pt>
                <c:pt idx="491">
                  <c:v>458</c:v>
                </c:pt>
                <c:pt idx="492">
                  <c:v>459</c:v>
                </c:pt>
                <c:pt idx="493">
                  <c:v>460</c:v>
                </c:pt>
                <c:pt idx="494">
                  <c:v>461</c:v>
                </c:pt>
                <c:pt idx="495">
                  <c:v>462</c:v>
                </c:pt>
                <c:pt idx="496">
                  <c:v>463</c:v>
                </c:pt>
                <c:pt idx="497">
                  <c:v>464</c:v>
                </c:pt>
                <c:pt idx="498">
                  <c:v>465</c:v>
                </c:pt>
                <c:pt idx="499">
                  <c:v>466</c:v>
                </c:pt>
                <c:pt idx="500">
                  <c:v>467</c:v>
                </c:pt>
                <c:pt idx="501">
                  <c:v>468</c:v>
                </c:pt>
                <c:pt idx="502">
                  <c:v>469</c:v>
                </c:pt>
                <c:pt idx="503">
                  <c:v>470</c:v>
                </c:pt>
                <c:pt idx="504">
                  <c:v>471</c:v>
                </c:pt>
                <c:pt idx="505">
                  <c:v>472</c:v>
                </c:pt>
                <c:pt idx="506">
                  <c:v>473</c:v>
                </c:pt>
                <c:pt idx="507">
                  <c:v>474</c:v>
                </c:pt>
                <c:pt idx="508">
                  <c:v>475</c:v>
                </c:pt>
                <c:pt idx="509">
                  <c:v>476</c:v>
                </c:pt>
                <c:pt idx="510">
                  <c:v>477</c:v>
                </c:pt>
                <c:pt idx="511">
                  <c:v>478</c:v>
                </c:pt>
                <c:pt idx="512">
                  <c:v>479</c:v>
                </c:pt>
                <c:pt idx="513">
                  <c:v>480</c:v>
                </c:pt>
                <c:pt idx="514">
                  <c:v>481</c:v>
                </c:pt>
                <c:pt idx="515">
                  <c:v>482</c:v>
                </c:pt>
                <c:pt idx="516">
                  <c:v>483</c:v>
                </c:pt>
                <c:pt idx="517">
                  <c:v>484</c:v>
                </c:pt>
                <c:pt idx="518">
                  <c:v>485</c:v>
                </c:pt>
                <c:pt idx="519">
                  <c:v>486</c:v>
                </c:pt>
                <c:pt idx="520">
                  <c:v>487</c:v>
                </c:pt>
                <c:pt idx="521">
                  <c:v>488</c:v>
                </c:pt>
                <c:pt idx="522">
                  <c:v>489</c:v>
                </c:pt>
                <c:pt idx="523">
                  <c:v>490</c:v>
                </c:pt>
                <c:pt idx="524">
                  <c:v>491</c:v>
                </c:pt>
                <c:pt idx="525">
                  <c:v>492</c:v>
                </c:pt>
                <c:pt idx="526">
                  <c:v>493</c:v>
                </c:pt>
                <c:pt idx="527">
                  <c:v>494</c:v>
                </c:pt>
                <c:pt idx="528">
                  <c:v>495</c:v>
                </c:pt>
                <c:pt idx="529">
                  <c:v>496</c:v>
                </c:pt>
                <c:pt idx="530">
                  <c:v>497</c:v>
                </c:pt>
                <c:pt idx="531">
                  <c:v>498</c:v>
                </c:pt>
                <c:pt idx="532">
                  <c:v>499</c:v>
                </c:pt>
                <c:pt idx="533">
                  <c:v>500</c:v>
                </c:pt>
                <c:pt idx="534">
                  <c:v>501</c:v>
                </c:pt>
                <c:pt idx="535">
                  <c:v>502</c:v>
                </c:pt>
                <c:pt idx="536">
                  <c:v>503</c:v>
                </c:pt>
                <c:pt idx="537">
                  <c:v>504</c:v>
                </c:pt>
                <c:pt idx="538">
                  <c:v>505</c:v>
                </c:pt>
                <c:pt idx="539">
                  <c:v>506</c:v>
                </c:pt>
                <c:pt idx="540">
                  <c:v>507</c:v>
                </c:pt>
                <c:pt idx="541">
                  <c:v>508</c:v>
                </c:pt>
                <c:pt idx="542">
                  <c:v>509</c:v>
                </c:pt>
                <c:pt idx="543">
                  <c:v>510</c:v>
                </c:pt>
                <c:pt idx="544">
                  <c:v>511</c:v>
                </c:pt>
                <c:pt idx="545">
                  <c:v>512</c:v>
                </c:pt>
                <c:pt idx="546">
                  <c:v>513</c:v>
                </c:pt>
                <c:pt idx="547">
                  <c:v>514</c:v>
                </c:pt>
                <c:pt idx="548">
                  <c:v>515</c:v>
                </c:pt>
                <c:pt idx="549">
                  <c:v>516</c:v>
                </c:pt>
                <c:pt idx="550">
                  <c:v>517</c:v>
                </c:pt>
                <c:pt idx="551">
                  <c:v>518</c:v>
                </c:pt>
                <c:pt idx="552">
                  <c:v>519</c:v>
                </c:pt>
                <c:pt idx="553">
                  <c:v>520</c:v>
                </c:pt>
                <c:pt idx="554">
                  <c:v>521</c:v>
                </c:pt>
                <c:pt idx="555">
                  <c:v>522</c:v>
                </c:pt>
                <c:pt idx="556">
                  <c:v>523</c:v>
                </c:pt>
                <c:pt idx="557">
                  <c:v>524</c:v>
                </c:pt>
                <c:pt idx="558">
                  <c:v>525</c:v>
                </c:pt>
                <c:pt idx="559">
                  <c:v>526</c:v>
                </c:pt>
                <c:pt idx="560">
                  <c:v>527</c:v>
                </c:pt>
                <c:pt idx="561">
                  <c:v>528</c:v>
                </c:pt>
                <c:pt idx="562">
                  <c:v>529</c:v>
                </c:pt>
                <c:pt idx="563">
                  <c:v>530</c:v>
                </c:pt>
                <c:pt idx="564">
                  <c:v>531</c:v>
                </c:pt>
                <c:pt idx="565">
                  <c:v>532</c:v>
                </c:pt>
                <c:pt idx="566">
                  <c:v>533</c:v>
                </c:pt>
                <c:pt idx="567">
                  <c:v>534</c:v>
                </c:pt>
                <c:pt idx="568">
                  <c:v>535</c:v>
                </c:pt>
                <c:pt idx="569">
                  <c:v>536</c:v>
                </c:pt>
                <c:pt idx="570">
                  <c:v>537</c:v>
                </c:pt>
                <c:pt idx="571">
                  <c:v>538</c:v>
                </c:pt>
                <c:pt idx="572">
                  <c:v>539</c:v>
                </c:pt>
                <c:pt idx="573">
                  <c:v>540</c:v>
                </c:pt>
                <c:pt idx="574">
                  <c:v>541</c:v>
                </c:pt>
                <c:pt idx="575">
                  <c:v>542</c:v>
                </c:pt>
                <c:pt idx="576">
                  <c:v>543</c:v>
                </c:pt>
                <c:pt idx="577">
                  <c:v>544</c:v>
                </c:pt>
                <c:pt idx="578">
                  <c:v>545</c:v>
                </c:pt>
                <c:pt idx="579">
                  <c:v>546</c:v>
                </c:pt>
                <c:pt idx="580">
                  <c:v>547</c:v>
                </c:pt>
                <c:pt idx="581">
                  <c:v>548</c:v>
                </c:pt>
                <c:pt idx="582">
                  <c:v>549</c:v>
                </c:pt>
                <c:pt idx="583">
                  <c:v>550</c:v>
                </c:pt>
                <c:pt idx="584">
                  <c:v>551</c:v>
                </c:pt>
                <c:pt idx="585">
                  <c:v>552</c:v>
                </c:pt>
                <c:pt idx="586">
                  <c:v>553</c:v>
                </c:pt>
                <c:pt idx="587">
                  <c:v>554</c:v>
                </c:pt>
                <c:pt idx="588">
                  <c:v>555</c:v>
                </c:pt>
                <c:pt idx="589">
                  <c:v>556</c:v>
                </c:pt>
                <c:pt idx="590">
                  <c:v>557</c:v>
                </c:pt>
                <c:pt idx="591">
                  <c:v>558</c:v>
                </c:pt>
                <c:pt idx="592">
                  <c:v>559</c:v>
                </c:pt>
                <c:pt idx="593">
                  <c:v>560</c:v>
                </c:pt>
                <c:pt idx="594">
                  <c:v>561</c:v>
                </c:pt>
                <c:pt idx="595">
                  <c:v>562</c:v>
                </c:pt>
                <c:pt idx="596">
                  <c:v>563</c:v>
                </c:pt>
                <c:pt idx="597">
                  <c:v>564</c:v>
                </c:pt>
                <c:pt idx="598">
                  <c:v>565</c:v>
                </c:pt>
                <c:pt idx="599">
                  <c:v>566</c:v>
                </c:pt>
                <c:pt idx="600">
                  <c:v>567</c:v>
                </c:pt>
                <c:pt idx="601">
                  <c:v>568</c:v>
                </c:pt>
                <c:pt idx="602">
                  <c:v>569</c:v>
                </c:pt>
                <c:pt idx="603">
                  <c:v>570</c:v>
                </c:pt>
                <c:pt idx="604">
                  <c:v>571</c:v>
                </c:pt>
                <c:pt idx="605">
                  <c:v>572</c:v>
                </c:pt>
                <c:pt idx="606">
                  <c:v>573</c:v>
                </c:pt>
                <c:pt idx="607">
                  <c:v>574</c:v>
                </c:pt>
                <c:pt idx="608">
                  <c:v>575</c:v>
                </c:pt>
                <c:pt idx="609">
                  <c:v>576</c:v>
                </c:pt>
                <c:pt idx="610">
                  <c:v>577</c:v>
                </c:pt>
                <c:pt idx="611">
                  <c:v>578</c:v>
                </c:pt>
                <c:pt idx="612">
                  <c:v>579</c:v>
                </c:pt>
                <c:pt idx="613">
                  <c:v>580</c:v>
                </c:pt>
                <c:pt idx="614">
                  <c:v>581</c:v>
                </c:pt>
                <c:pt idx="615">
                  <c:v>582</c:v>
                </c:pt>
                <c:pt idx="616">
                  <c:v>583</c:v>
                </c:pt>
                <c:pt idx="617">
                  <c:v>584</c:v>
                </c:pt>
                <c:pt idx="618">
                  <c:v>585</c:v>
                </c:pt>
                <c:pt idx="619">
                  <c:v>586</c:v>
                </c:pt>
                <c:pt idx="620">
                  <c:v>587</c:v>
                </c:pt>
                <c:pt idx="621">
                  <c:v>588</c:v>
                </c:pt>
                <c:pt idx="622">
                  <c:v>589</c:v>
                </c:pt>
                <c:pt idx="623">
                  <c:v>590</c:v>
                </c:pt>
                <c:pt idx="624">
                  <c:v>591</c:v>
                </c:pt>
                <c:pt idx="625">
                  <c:v>592</c:v>
                </c:pt>
                <c:pt idx="626">
                  <c:v>593</c:v>
                </c:pt>
                <c:pt idx="627">
                  <c:v>594</c:v>
                </c:pt>
                <c:pt idx="628">
                  <c:v>595</c:v>
                </c:pt>
                <c:pt idx="629">
                  <c:v>596</c:v>
                </c:pt>
                <c:pt idx="630">
                  <c:v>597</c:v>
                </c:pt>
                <c:pt idx="631">
                  <c:v>598</c:v>
                </c:pt>
                <c:pt idx="632">
                  <c:v>599</c:v>
                </c:pt>
                <c:pt idx="633">
                  <c:v>600</c:v>
                </c:pt>
                <c:pt idx="634">
                  <c:v>601</c:v>
                </c:pt>
                <c:pt idx="635">
                  <c:v>602</c:v>
                </c:pt>
                <c:pt idx="636">
                  <c:v>603</c:v>
                </c:pt>
                <c:pt idx="637">
                  <c:v>604</c:v>
                </c:pt>
                <c:pt idx="638">
                  <c:v>605</c:v>
                </c:pt>
                <c:pt idx="639">
                  <c:v>606</c:v>
                </c:pt>
                <c:pt idx="640">
                  <c:v>607</c:v>
                </c:pt>
                <c:pt idx="641">
                  <c:v>608</c:v>
                </c:pt>
                <c:pt idx="642">
                  <c:v>609</c:v>
                </c:pt>
                <c:pt idx="643">
                  <c:v>610</c:v>
                </c:pt>
                <c:pt idx="644">
                  <c:v>611</c:v>
                </c:pt>
                <c:pt idx="645">
                  <c:v>612</c:v>
                </c:pt>
                <c:pt idx="646">
                  <c:v>613</c:v>
                </c:pt>
                <c:pt idx="647">
                  <c:v>614</c:v>
                </c:pt>
                <c:pt idx="648">
                  <c:v>615</c:v>
                </c:pt>
                <c:pt idx="649">
                  <c:v>616</c:v>
                </c:pt>
                <c:pt idx="650">
                  <c:v>617</c:v>
                </c:pt>
                <c:pt idx="651">
                  <c:v>618</c:v>
                </c:pt>
                <c:pt idx="652">
                  <c:v>619</c:v>
                </c:pt>
                <c:pt idx="653">
                  <c:v>620</c:v>
                </c:pt>
                <c:pt idx="654">
                  <c:v>621</c:v>
                </c:pt>
                <c:pt idx="655">
                  <c:v>622</c:v>
                </c:pt>
                <c:pt idx="656">
                  <c:v>623</c:v>
                </c:pt>
                <c:pt idx="657">
                  <c:v>624</c:v>
                </c:pt>
                <c:pt idx="658">
                  <c:v>625</c:v>
                </c:pt>
                <c:pt idx="659">
                  <c:v>626</c:v>
                </c:pt>
                <c:pt idx="660">
                  <c:v>627</c:v>
                </c:pt>
                <c:pt idx="661">
                  <c:v>628</c:v>
                </c:pt>
                <c:pt idx="662">
                  <c:v>629</c:v>
                </c:pt>
                <c:pt idx="663">
                  <c:v>630</c:v>
                </c:pt>
                <c:pt idx="664">
                  <c:v>631</c:v>
                </c:pt>
                <c:pt idx="665">
                  <c:v>632</c:v>
                </c:pt>
                <c:pt idx="666">
                  <c:v>633</c:v>
                </c:pt>
                <c:pt idx="667">
                  <c:v>634</c:v>
                </c:pt>
                <c:pt idx="668">
                  <c:v>635</c:v>
                </c:pt>
                <c:pt idx="669">
                  <c:v>636</c:v>
                </c:pt>
                <c:pt idx="670">
                  <c:v>637</c:v>
                </c:pt>
                <c:pt idx="671">
                  <c:v>638</c:v>
                </c:pt>
                <c:pt idx="672">
                  <c:v>639</c:v>
                </c:pt>
                <c:pt idx="673">
                  <c:v>640</c:v>
                </c:pt>
                <c:pt idx="674">
                  <c:v>641</c:v>
                </c:pt>
                <c:pt idx="675">
                  <c:v>642</c:v>
                </c:pt>
                <c:pt idx="676">
                  <c:v>643</c:v>
                </c:pt>
                <c:pt idx="677">
                  <c:v>644</c:v>
                </c:pt>
                <c:pt idx="678">
                  <c:v>645</c:v>
                </c:pt>
                <c:pt idx="679">
                  <c:v>646</c:v>
                </c:pt>
                <c:pt idx="680">
                  <c:v>647</c:v>
                </c:pt>
                <c:pt idx="681">
                  <c:v>648</c:v>
                </c:pt>
                <c:pt idx="682">
                  <c:v>649</c:v>
                </c:pt>
                <c:pt idx="683">
                  <c:v>650</c:v>
                </c:pt>
                <c:pt idx="684">
                  <c:v>651</c:v>
                </c:pt>
                <c:pt idx="685">
                  <c:v>652</c:v>
                </c:pt>
                <c:pt idx="686">
                  <c:v>653</c:v>
                </c:pt>
                <c:pt idx="687">
                  <c:v>654</c:v>
                </c:pt>
                <c:pt idx="688">
                  <c:v>655</c:v>
                </c:pt>
                <c:pt idx="689">
                  <c:v>656</c:v>
                </c:pt>
                <c:pt idx="690">
                  <c:v>657</c:v>
                </c:pt>
                <c:pt idx="691">
                  <c:v>658</c:v>
                </c:pt>
                <c:pt idx="692">
                  <c:v>659</c:v>
                </c:pt>
                <c:pt idx="693">
                  <c:v>660</c:v>
                </c:pt>
                <c:pt idx="694">
                  <c:v>661</c:v>
                </c:pt>
                <c:pt idx="695">
                  <c:v>662</c:v>
                </c:pt>
                <c:pt idx="696">
                  <c:v>663</c:v>
                </c:pt>
                <c:pt idx="697">
                  <c:v>664</c:v>
                </c:pt>
                <c:pt idx="698">
                  <c:v>665</c:v>
                </c:pt>
                <c:pt idx="699">
                  <c:v>666</c:v>
                </c:pt>
                <c:pt idx="700">
                  <c:v>667</c:v>
                </c:pt>
                <c:pt idx="701">
                  <c:v>668</c:v>
                </c:pt>
                <c:pt idx="702">
                  <c:v>669</c:v>
                </c:pt>
                <c:pt idx="703">
                  <c:v>670</c:v>
                </c:pt>
                <c:pt idx="704">
                  <c:v>671</c:v>
                </c:pt>
                <c:pt idx="705">
                  <c:v>672</c:v>
                </c:pt>
                <c:pt idx="706">
                  <c:v>673</c:v>
                </c:pt>
                <c:pt idx="707">
                  <c:v>674</c:v>
                </c:pt>
                <c:pt idx="708">
                  <c:v>675</c:v>
                </c:pt>
                <c:pt idx="709">
                  <c:v>676</c:v>
                </c:pt>
                <c:pt idx="710">
                  <c:v>677</c:v>
                </c:pt>
                <c:pt idx="711">
                  <c:v>678</c:v>
                </c:pt>
                <c:pt idx="712">
                  <c:v>679</c:v>
                </c:pt>
                <c:pt idx="713">
                  <c:v>680</c:v>
                </c:pt>
                <c:pt idx="714">
                  <c:v>681</c:v>
                </c:pt>
                <c:pt idx="715">
                  <c:v>682</c:v>
                </c:pt>
                <c:pt idx="716">
                  <c:v>683</c:v>
                </c:pt>
                <c:pt idx="717">
                  <c:v>684</c:v>
                </c:pt>
                <c:pt idx="718">
                  <c:v>685</c:v>
                </c:pt>
                <c:pt idx="719">
                  <c:v>686</c:v>
                </c:pt>
                <c:pt idx="720">
                  <c:v>687</c:v>
                </c:pt>
                <c:pt idx="721">
                  <c:v>688</c:v>
                </c:pt>
                <c:pt idx="722">
                  <c:v>689</c:v>
                </c:pt>
                <c:pt idx="723">
                  <c:v>690</c:v>
                </c:pt>
                <c:pt idx="724">
                  <c:v>691</c:v>
                </c:pt>
                <c:pt idx="725">
                  <c:v>692</c:v>
                </c:pt>
                <c:pt idx="726">
                  <c:v>693</c:v>
                </c:pt>
                <c:pt idx="727">
                  <c:v>694</c:v>
                </c:pt>
                <c:pt idx="728">
                  <c:v>695</c:v>
                </c:pt>
                <c:pt idx="729">
                  <c:v>696</c:v>
                </c:pt>
                <c:pt idx="730">
                  <c:v>697</c:v>
                </c:pt>
                <c:pt idx="731">
                  <c:v>698</c:v>
                </c:pt>
                <c:pt idx="732">
                  <c:v>699</c:v>
                </c:pt>
                <c:pt idx="733">
                  <c:v>700</c:v>
                </c:pt>
              </c:numCache>
            </c:numRef>
          </c:xVal>
          <c:yVal>
            <c:numRef>
              <c:f>'Switchgrass k=0.012 Low Rain'!$G$7:$G$740</c:f>
              <c:numCache>
                <c:formatCode>0.00</c:formatCode>
                <c:ptCount val="734"/>
                <c:pt idx="0">
                  <c:v>0</c:v>
                </c:pt>
                <c:pt idx="1">
                  <c:v>208.60206602406319</c:v>
                </c:pt>
                <c:pt idx="2">
                  <c:v>429.72637748602028</c:v>
                </c:pt>
                <c:pt idx="3">
                  <c:v>664.3049019082905</c:v>
                </c:pt>
                <c:pt idx="4">
                  <c:v>913.335409847238</c:v>
                </c:pt>
                <c:pt idx="5">
                  <c:v>1177.8851490951183</c:v>
                </c:pt>
                <c:pt idx="6">
                  <c:v>1459.1011637342324</c:v>
                </c:pt>
                <c:pt idx="7">
                  <c:v>1758.2104570837241</c:v>
                </c:pt>
                <c:pt idx="8">
                  <c:v>2076.5290709415585</c:v>
                </c:pt>
                <c:pt idx="9">
                  <c:v>2415.4665974072677</c:v>
                </c:pt>
                <c:pt idx="10">
                  <c:v>2776.5339812259522</c:v>
                </c:pt>
                <c:pt idx="11">
                  <c:v>3148.8500877435167</c:v>
                </c:pt>
                <c:pt idx="12">
                  <c:v>3532.4133977686947</c:v>
                </c:pt>
                <c:pt idx="13">
                  <c:v>3903.5489451811932</c:v>
                </c:pt>
                <c:pt idx="14">
                  <c:v>4289.3046098594459</c:v>
                </c:pt>
                <c:pt idx="15">
                  <c:v>4778.5936311456871</c:v>
                </c:pt>
                <c:pt idx="16">
                  <c:v>5284.960572460056</c:v>
                </c:pt>
                <c:pt idx="17">
                  <c:v>5889.3365162654736</c:v>
                </c:pt>
                <c:pt idx="18">
                  <c:v>6523.4771938020876</c:v>
                </c:pt>
                <c:pt idx="19">
                  <c:v>7266.606122895264</c:v>
                </c:pt>
                <c:pt idx="20">
                  <c:v>8078.7158741793555</c:v>
                </c:pt>
                <c:pt idx="21">
                  <c:v>8970.4736605898088</c:v>
                </c:pt>
                <c:pt idx="22">
                  <c:v>10008.967776526408</c:v>
                </c:pt>
                <c:pt idx="23">
                  <c:v>10948.625488080261</c:v>
                </c:pt>
                <c:pt idx="24">
                  <c:v>11897.98907754267</c:v>
                </c:pt>
                <c:pt idx="25">
                  <c:v>12720.88054448764</c:v>
                </c:pt>
                <c:pt idx="26">
                  <c:v>13616.807879508462</c:v>
                </c:pt>
                <c:pt idx="27">
                  <c:v>15024.330502643026</c:v>
                </c:pt>
                <c:pt idx="28">
                  <c:v>16182.556386490745</c:v>
                </c:pt>
                <c:pt idx="29">
                  <c:v>17296.303484669315</c:v>
                </c:pt>
                <c:pt idx="30">
                  <c:v>18301.856474947643</c:v>
                </c:pt>
                <c:pt idx="31">
                  <c:v>19683.485415681898</c:v>
                </c:pt>
                <c:pt idx="32">
                  <c:v>21265.523229176302</c:v>
                </c:pt>
                <c:pt idx="33">
                  <c:v>22939.609522393104</c:v>
                </c:pt>
                <c:pt idx="34">
                  <c:v>22665.979273174686</c:v>
                </c:pt>
                <c:pt idx="35">
                  <c:v>22395.612964138716</c:v>
                </c:pt>
                <c:pt idx="36">
                  <c:v>22128.471662069387</c:v>
                </c:pt>
                <c:pt idx="37">
                  <c:v>21864.516898157581</c:v>
                </c:pt>
                <c:pt idx="38">
                  <c:v>21603.710662461177</c:v>
                </c:pt>
                <c:pt idx="39">
                  <c:v>21346.015398431558</c:v>
                </c:pt>
                <c:pt idx="40">
                  <c:v>21091.393997505405</c:v>
                </c:pt>
                <c:pt idx="41">
                  <c:v>20839.809793760996</c:v>
                </c:pt>
                <c:pt idx="42">
                  <c:v>20591.226558638326</c:v>
                </c:pt>
                <c:pt idx="43">
                  <c:v>20345.608495721837</c:v>
                </c:pt>
                <c:pt idx="44">
                  <c:v>20102.920235586113</c:v>
                </c:pt>
                <c:pt idx="45">
                  <c:v>19863.126830702324</c:v>
                </c:pt>
                <c:pt idx="46">
                  <c:v>19626.193750405808</c:v>
                </c:pt>
                <c:pt idx="47">
                  <c:v>19392.086875923575</c:v>
                </c:pt>
                <c:pt idx="48">
                  <c:v>19160.772495461159</c:v>
                </c:pt>
                <c:pt idx="49">
                  <c:v>18932.217299348067</c:v>
                </c:pt>
                <c:pt idx="50">
                  <c:v>18706.388375241175</c:v>
                </c:pt>
                <c:pt idx="51">
                  <c:v>18483.253203385044</c:v>
                </c:pt>
                <c:pt idx="52">
                  <c:v>18262.779651929417</c:v>
                </c:pt>
                <c:pt idx="53">
                  <c:v>18044.935972301904</c:v>
                </c:pt>
                <c:pt idx="54">
                  <c:v>17829.690794636201</c:v>
                </c:pt>
                <c:pt idx="55">
                  <c:v>17617.013123254779</c:v>
                </c:pt>
                <c:pt idx="56">
                  <c:v>17406.87233220545</c:v>
                </c:pt>
                <c:pt idx="57">
                  <c:v>17199.238160851179</c:v>
                </c:pt>
                <c:pt idx="58">
                  <c:v>16994.080709512556</c:v>
                </c:pt>
                <c:pt idx="59">
                  <c:v>16791.370435161956</c:v>
                </c:pt>
                <c:pt idx="60">
                  <c:v>16591.078147169646</c:v>
                </c:pt>
                <c:pt idx="61">
                  <c:v>16393.175003100048</c:v>
                </c:pt>
                <c:pt idx="62">
                  <c:v>16197.632504558442</c:v>
                </c:pt>
                <c:pt idx="63">
                  <c:v>16004.422493087133</c:v>
                </c:pt>
                <c:pt idx="64">
                  <c:v>15813.517146110606</c:v>
                </c:pt>
                <c:pt idx="65">
                  <c:v>15624.888972929062</c:v>
                </c:pt>
                <c:pt idx="66">
                  <c:v>15438.510810759502</c:v>
                </c:pt>
                <c:pt idx="67">
                  <c:v>15254.355820824567</c:v>
                </c:pt>
                <c:pt idx="68">
                  <c:v>15072.397484487483</c:v>
                </c:pt>
                <c:pt idx="69">
                  <c:v>14892.609599433394</c:v>
                </c:pt>
                <c:pt idx="70">
                  <c:v>14714.966275896177</c:v>
                </c:pt>
                <c:pt idx="71">
                  <c:v>14539.441932930271</c:v>
                </c:pt>
                <c:pt idx="72">
                  <c:v>14366.011294726984</c:v>
                </c:pt>
                <c:pt idx="73">
                  <c:v>14194.649386974776</c:v>
                </c:pt>
                <c:pt idx="74">
                  <c:v>14025.331533262713</c:v>
                </c:pt>
                <c:pt idx="75">
                  <c:v>13858.033351527329</c:v>
                </c:pt>
                <c:pt idx="76">
                  <c:v>13692.730750541361</c:v>
                </c:pt>
                <c:pt idx="77">
                  <c:v>13529.399926444625</c:v>
                </c:pt>
                <c:pt idx="78">
                  <c:v>13368.017359316211</c:v>
                </c:pt>
                <c:pt idx="79">
                  <c:v>13208.559809787585</c:v>
                </c:pt>
                <c:pt idx="80">
                  <c:v>13051.004315696067</c:v>
                </c:pt>
                <c:pt idx="81">
                  <c:v>12895.328188778301</c:v>
                </c:pt>
                <c:pt idx="82">
                  <c:v>12741.509011402908</c:v>
                </c:pt>
                <c:pt idx="83">
                  <c:v>12589.524633342588</c:v>
                </c:pt>
                <c:pt idx="84">
                  <c:v>12439.353168584274</c:v>
                </c:pt>
                <c:pt idx="85">
                  <c:v>12290.97299217754</c:v>
                </c:pt>
                <c:pt idx="86">
                  <c:v>12144.362737120584</c:v>
                </c:pt>
                <c:pt idx="87">
                  <c:v>11999.501291283334</c:v>
                </c:pt>
                <c:pt idx="88">
                  <c:v>11856.367794367265</c:v>
                </c:pt>
                <c:pt idx="89">
                  <c:v>11714.94163490153</c:v>
                </c:pt>
                <c:pt idx="90">
                  <c:v>11575.202447274694</c:v>
                </c:pt>
                <c:pt idx="91">
                  <c:v>11437.130108802312</c:v>
                </c:pt>
                <c:pt idx="92">
                  <c:v>11300.704736829053</c:v>
                </c:pt>
                <c:pt idx="93">
                  <c:v>11165.90668586561</c:v>
                </c:pt>
                <c:pt idx="94">
                  <c:v>11032.716544759711</c:v>
                </c:pt>
                <c:pt idx="95">
                  <c:v>10901.115133900881</c:v>
                </c:pt>
                <c:pt idx="96">
                  <c:v>10771.083502458552</c:v>
                </c:pt>
                <c:pt idx="97">
                  <c:v>10642.602925653136</c:v>
                </c:pt>
                <c:pt idx="98">
                  <c:v>10515.654902059483</c:v>
                </c:pt>
                <c:pt idx="99">
                  <c:v>10390.221150942865</c:v>
                </c:pt>
                <c:pt idx="100">
                  <c:v>10266.283609626371</c:v>
                </c:pt>
                <c:pt idx="101">
                  <c:v>10143.824430889888</c:v>
                </c:pt>
                <c:pt idx="102">
                  <c:v>10022.825980400065</c:v>
                </c:pt>
                <c:pt idx="103">
                  <c:v>9903.2708341709458</c:v>
                </c:pt>
                <c:pt idx="104">
                  <c:v>9785.1417760549157</c:v>
                </c:pt>
                <c:pt idx="105">
                  <c:v>9668.4217952634099</c:v>
                </c:pt>
                <c:pt idx="106">
                  <c:v>9553.0940839175346</c:v>
                </c:pt>
                <c:pt idx="107">
                  <c:v>9439.14203462757</c:v>
                </c:pt>
                <c:pt idx="108">
                  <c:v>9326.5492381015065</c:v>
                </c:pt>
                <c:pt idx="109">
                  <c:v>9215.2994807820833</c:v>
                </c:pt>
                <c:pt idx="110">
                  <c:v>9105.3767425120095</c:v>
                </c:pt>
                <c:pt idx="111">
                  <c:v>8996.7651942270222</c:v>
                </c:pt>
                <c:pt idx="112">
                  <c:v>8889.4491956765196</c:v>
                </c:pt>
                <c:pt idx="113">
                  <c:v>8783.4132931712065</c:v>
                </c:pt>
                <c:pt idx="114">
                  <c:v>8678.6422173579194</c:v>
                </c:pt>
                <c:pt idx="115">
                  <c:v>8575.120881020699</c:v>
                </c:pt>
                <c:pt idx="116">
                  <c:v>8472.8343769082257</c:v>
                </c:pt>
                <c:pt idx="117">
                  <c:v>8371.7679755871541</c:v>
                </c:pt>
                <c:pt idx="118">
                  <c:v>8271.9071233210525</c:v>
                </c:pt>
                <c:pt idx="119">
                  <c:v>8173.2374399746332</c:v>
                </c:pt>
                <c:pt idx="120">
                  <c:v>8075.7447169430206</c:v>
                </c:pt>
                <c:pt idx="121">
                  <c:v>7979.4149151055735</c:v>
                </c:pt>
                <c:pt idx="122">
                  <c:v>7884.234162804396</c:v>
                </c:pt>
                <c:pt idx="123">
                  <c:v>7790.1887538466854</c:v>
                </c:pt>
                <c:pt idx="124">
                  <c:v>7697.2651455310388</c:v>
                </c:pt>
                <c:pt idx="125">
                  <c:v>7605.4499566972872</c:v>
                </c:pt>
                <c:pt idx="126">
                  <c:v>7514.7299657995809</c:v>
                </c:pt>
                <c:pt idx="127">
                  <c:v>7425.0921090024649</c:v>
                </c:pt>
                <c:pt idx="128">
                  <c:v>7336.5234782996922</c:v>
                </c:pt>
                <c:pt idx="129">
                  <c:v>7249.011319655342</c:v>
                </c:pt>
                <c:pt idx="130">
                  <c:v>7162.5430311673745</c:v>
                </c:pt>
                <c:pt idx="131">
                  <c:v>7077.1061612528283</c:v>
                </c:pt>
                <c:pt idx="132">
                  <c:v>6992.6884068548006</c:v>
                </c:pt>
                <c:pt idx="133">
                  <c:v>6909.2776116707846</c:v>
                </c:pt>
                <c:pt idx="134">
                  <c:v>6826.8617644021369</c:v>
                </c:pt>
                <c:pt idx="135">
                  <c:v>6745.4289970244618</c:v>
                </c:pt>
                <c:pt idx="136">
                  <c:v>6664.9675830784909</c:v>
                </c:pt>
                <c:pt idx="137">
                  <c:v>6585.4659359816033</c:v>
                </c:pt>
                <c:pt idx="138">
                  <c:v>6506.9126073592361</c:v>
                </c:pt>
                <c:pt idx="139">
                  <c:v>6429.2962853963281</c:v>
                </c:pt>
                <c:pt idx="140">
                  <c:v>6352.6057932083941</c:v>
                </c:pt>
                <c:pt idx="141">
                  <c:v>6276.8300872320387</c:v>
                </c:pt>
                <c:pt idx="142">
                  <c:v>6201.9582556346586</c:v>
                </c:pt>
                <c:pt idx="143">
                  <c:v>6127.9795167431466</c:v>
                </c:pt>
                <c:pt idx="144">
                  <c:v>6054.8832174912231</c:v>
                </c:pt>
                <c:pt idx="145">
                  <c:v>5982.6588318855074</c:v>
                </c:pt>
                <c:pt idx="146">
                  <c:v>5911.2959594896674</c:v>
                </c:pt>
                <c:pt idx="147">
                  <c:v>5840.7843239267622</c:v>
                </c:pt>
                <c:pt idx="148">
                  <c:v>5771.1137713994258</c:v>
                </c:pt>
                <c:pt idx="149">
                  <c:v>5702.2742692277043</c:v>
                </c:pt>
                <c:pt idx="150">
                  <c:v>5634.2559044043282</c:v>
                </c:pt>
                <c:pt idx="151">
                  <c:v>5567.0488821672479</c:v>
                </c:pt>
                <c:pt idx="152">
                  <c:v>5500.6435245890852</c:v>
                </c:pt>
                <c:pt idx="153">
                  <c:v>5435.0302691836223</c:v>
                </c:pt>
                <c:pt idx="154">
                  <c:v>5370.1996675286982</c:v>
                </c:pt>
                <c:pt idx="155">
                  <c:v>5306.1423839056488</c:v>
                </c:pt>
                <c:pt idx="156">
                  <c:v>5242.8491939549394</c:v>
                </c:pt>
                <c:pt idx="157">
                  <c:v>5180.3109833478466</c:v>
                </c:pt>
                <c:pt idx="158">
                  <c:v>5118.5187464739756</c:v>
                </c:pt>
                <c:pt idx="159">
                  <c:v>5057.4635851444582</c:v>
                </c:pt>
                <c:pt idx="160">
                  <c:v>4997.136707310523</c:v>
                </c:pt>
                <c:pt idx="161">
                  <c:v>4937.5294257975338</c:v>
                </c:pt>
                <c:pt idx="162">
                  <c:v>4878.6331570539514</c:v>
                </c:pt>
                <c:pt idx="163">
                  <c:v>4820.4394199153039</c:v>
                </c:pt>
                <c:pt idx="164">
                  <c:v>4762.9398343828825</c:v>
                </c:pt>
                <c:pt idx="165">
                  <c:v>4706.1261204170123</c:v>
                </c:pt>
                <c:pt idx="166">
                  <c:v>4649.9900967447074</c:v>
                </c:pt>
                <c:pt idx="167">
                  <c:v>4594.5236796815716</c:v>
                </c:pt>
                <c:pt idx="168">
                  <c:v>4539.7188819676676</c:v>
                </c:pt>
                <c:pt idx="169">
                  <c:v>4485.5678116174404</c:v>
                </c:pt>
                <c:pt idx="170">
                  <c:v>4432.0626707831834</c:v>
                </c:pt>
                <c:pt idx="171">
                  <c:v>4379.1957546321601</c:v>
                </c:pt>
                <c:pt idx="172">
                  <c:v>4326.959450237091</c:v>
                </c:pt>
                <c:pt idx="173">
                  <c:v>4275.3462354798785</c:v>
                </c:pt>
                <c:pt idx="174">
                  <c:v>4224.3486779684226</c:v>
                </c:pt>
                <c:pt idx="175">
                  <c:v>4173.9594339662899</c:v>
                </c:pt>
                <c:pt idx="176">
                  <c:v>4124.1712473352836</c:v>
                </c:pt>
                <c:pt idx="177">
                  <c:v>4074.9769484904969</c:v>
                </c:pt>
                <c:pt idx="178">
                  <c:v>4026.3694533678863</c:v>
                </c:pt>
                <c:pt idx="179">
                  <c:v>3978.3417624041604</c:v>
                </c:pt>
                <c:pt idx="180">
                  <c:v>3930.8869595288284</c:v>
                </c:pt>
                <c:pt idx="181">
                  <c:v>3883.9982111682739</c:v>
                </c:pt>
                <c:pt idx="182">
                  <c:v>3837.6687652617225</c:v>
                </c:pt>
                <c:pt idx="183">
                  <c:v>3791.8919502888784</c:v>
                </c:pt>
                <c:pt idx="184">
                  <c:v>3746.6611743092967</c:v>
                </c:pt>
                <c:pt idx="185">
                  <c:v>3701.9699240130776</c:v>
                </c:pt>
                <c:pt idx="186">
                  <c:v>3657.8117637829505</c:v>
                </c:pt>
                <c:pt idx="187">
                  <c:v>3614.1803347675377</c:v>
                </c:pt>
                <c:pt idx="188">
                  <c:v>3571.069353965665</c:v>
                </c:pt>
                <c:pt idx="189">
                  <c:v>3528.4726133216004</c:v>
                </c:pt>
                <c:pt idx="190">
                  <c:v>3486.383978831097</c:v>
                </c:pt>
                <c:pt idx="191">
                  <c:v>3444.7973896580329</c:v>
                </c:pt>
                <c:pt idx="192">
                  <c:v>3403.7068572617181</c:v>
                </c:pt>
                <c:pt idx="193">
                  <c:v>3363.1064645344832</c:v>
                </c:pt>
                <c:pt idx="194">
                  <c:v>3322.9903649496164</c:v>
                </c:pt>
                <c:pt idx="195">
                  <c:v>3283.3527817194577</c:v>
                </c:pt>
                <c:pt idx="196">
                  <c:v>3244.1880069635276</c:v>
                </c:pt>
                <c:pt idx="197">
                  <c:v>3205.4904008865838</c:v>
                </c:pt>
                <c:pt idx="198">
                  <c:v>3167.2543909664932</c:v>
                </c:pt>
                <c:pt idx="199">
                  <c:v>3129.4744711517319</c:v>
                </c:pt>
                <c:pt idx="200">
                  <c:v>3092.1452010685748</c:v>
                </c:pt>
                <c:pt idx="201">
                  <c:v>3055.2612052376239</c:v>
                </c:pt>
                <c:pt idx="202">
                  <c:v>3018.817172299744</c:v>
                </c:pt>
                <c:pt idx="203">
                  <c:v>2982.8078542512162</c:v>
                </c:pt>
                <c:pt idx="204">
                  <c:v>2947.2280656880175</c:v>
                </c:pt>
                <c:pt idx="205">
                  <c:v>2912.0726830591125</c:v>
                </c:pt>
                <c:pt idx="206">
                  <c:v>2877.3366439286642</c:v>
                </c:pt>
                <c:pt idx="207">
                  <c:v>2843.0149462469926</c:v>
                </c:pt>
                <c:pt idx="208">
                  <c:v>2809.1026476303341</c:v>
                </c:pt>
                <c:pt idx="209">
                  <c:v>2775.594864649087</c:v>
                </c:pt>
                <c:pt idx="210">
                  <c:v>2742.4867721246005</c:v>
                </c:pt>
                <c:pt idx="211">
                  <c:v>2709.7736024343394</c:v>
                </c:pt>
                <c:pt idx="212">
                  <c:v>2677.4506448253405</c:v>
                </c:pt>
                <c:pt idx="213">
                  <c:v>2645.5132447358628</c:v>
                </c:pt>
                <c:pt idx="214">
                  <c:v>2613.9568031250865</c:v>
                </c:pt>
                <c:pt idx="215">
                  <c:v>2582.7767758108994</c:v>
                </c:pt>
                <c:pt idx="216">
                  <c:v>2551.9686728154884</c:v>
                </c:pt>
                <c:pt idx="217">
                  <c:v>2521.5280577187864</c:v>
                </c:pt>
                <c:pt idx="218">
                  <c:v>2491.4505470196168</c:v>
                </c:pt>
                <c:pt idx="219">
                  <c:v>2461.7318095044657</c:v>
                </c:pt>
                <c:pt idx="220">
                  <c:v>2432.3675656237756</c:v>
                </c:pt>
                <c:pt idx="221">
                  <c:v>2403.3535868756958</c:v>
                </c:pt>
                <c:pt idx="222">
                  <c:v>2374.6856951971322</c:v>
                </c:pt>
                <c:pt idx="223">
                  <c:v>2346.3597623621536</c:v>
                </c:pt>
                <c:pt idx="224">
                  <c:v>2318.3717093874843</c:v>
                </c:pt>
                <c:pt idx="225">
                  <c:v>2290.7175059451324</c:v>
                </c:pt>
                <c:pt idx="226">
                  <c:v>2263.3931697820158</c:v>
                </c:pt>
                <c:pt idx="227">
                  <c:v>2236.3947661465095</c:v>
                </c:pt>
                <c:pt idx="228">
                  <c:v>2209.7184072218374</c:v>
                </c:pt>
                <c:pt idx="229">
                  <c:v>2183.3602515662246</c:v>
                </c:pt>
                <c:pt idx="230">
                  <c:v>2157.316503559694</c:v>
                </c:pt>
                <c:pt idx="231">
                  <c:v>2131.583412857537</c:v>
                </c:pt>
                <c:pt idx="232">
                  <c:v>2106.1572738502255</c:v>
                </c:pt>
                <c:pt idx="233">
                  <c:v>2081.0344251298052</c:v>
                </c:pt>
                <c:pt idx="234">
                  <c:v>2056.2112489626488</c:v>
                </c:pt>
                <c:pt idx="235">
                  <c:v>2031.6841707684928</c:v>
                </c:pt>
                <c:pt idx="236">
                  <c:v>2007.4496586056948</c:v>
                </c:pt>
                <c:pt idx="237">
                  <c:v>1983.5042226626326</c:v>
                </c:pt>
                <c:pt idx="238">
                  <c:v>1959.8444147551386</c:v>
                </c:pt>
                <c:pt idx="239">
                  <c:v>1936.4668278299969</c:v>
                </c:pt>
                <c:pt idx="240">
                  <c:v>1913.3680954742931</c:v>
                </c:pt>
                <c:pt idx="241">
                  <c:v>1890.5448914306539</c:v>
                </c:pt>
                <c:pt idx="242">
                  <c:v>1867.9939291182579</c:v>
                </c:pt>
                <c:pt idx="243">
                  <c:v>1845.7119611595638</c:v>
                </c:pt>
                <c:pt idx="244">
                  <c:v>1823.6957789126889</c:v>
                </c:pt>
                <c:pt idx="245">
                  <c:v>1801.9422120093323</c:v>
                </c:pt>
                <c:pt idx="246">
                  <c:v>1780.4481278982762</c:v>
                </c:pt>
                <c:pt idx="247">
                  <c:v>1759.2104313942666</c:v>
                </c:pt>
                <c:pt idx="248">
                  <c:v>1738.2260642323079</c:v>
                </c:pt>
                <c:pt idx="249">
                  <c:v>1717.4920046272678</c:v>
                </c:pt>
                <c:pt idx="250">
                  <c:v>1697.0052668387343</c:v>
                </c:pt>
                <c:pt idx="251">
                  <c:v>1676.7629007410651</c:v>
                </c:pt>
                <c:pt idx="252">
                  <c:v>1656.7619913985684</c:v>
                </c:pt>
                <c:pt idx="253">
                  <c:v>1636.9996586457257</c:v>
                </c:pt>
                <c:pt idx="254">
                  <c:v>1617.4730566724772</c:v>
                </c:pt>
                <c:pt idx="255">
                  <c:v>1598.1793736143964</c:v>
                </c:pt>
                <c:pt idx="256">
                  <c:v>1579.115831147783</c:v>
                </c:pt>
                <c:pt idx="257">
                  <c:v>1560.2796840895803</c:v>
                </c:pt>
                <c:pt idx="258">
                  <c:v>1541.6682200020628</c:v>
                </c:pt>
                <c:pt idx="259">
                  <c:v>1523.2787588022411</c:v>
                </c:pt>
                <c:pt idx="260">
                  <c:v>1505.1086523759307</c:v>
                </c:pt>
                <c:pt idx="261">
                  <c:v>1487.1552841963971</c:v>
                </c:pt>
                <c:pt idx="262">
                  <c:v>1469.4160689476043</c:v>
                </c:pt>
                <c:pt idx="263">
                  <c:v>1451.8884521519035</c:v>
                </c:pt>
                <c:pt idx="264">
                  <c:v>1434.5699098021878</c:v>
                </c:pt>
                <c:pt idx="265">
                  <c:v>1417.4579479984322</c:v>
                </c:pt>
                <c:pt idx="266">
                  <c:v>1400.5501025885676</c:v>
                </c:pt>
                <c:pt idx="267">
                  <c:v>1383.8439388136378</c:v>
                </c:pt>
                <c:pt idx="268">
                  <c:v>1367.337050957196</c:v>
                </c:pt>
                <c:pt idx="269">
                  <c:v>1351.0270619988569</c:v>
                </c:pt>
                <c:pt idx="270">
                  <c:v>1334.9116232720314</c:v>
                </c:pt>
                <c:pt idx="271">
                  <c:v>1318.9884141256957</c:v>
                </c:pt>
                <c:pt idx="272">
                  <c:v>1303.2551415902169</c:v>
                </c:pt>
                <c:pt idx="273">
                  <c:v>1287.7095400471628</c:v>
                </c:pt>
                <c:pt idx="274">
                  <c:v>1272.3493709030483</c:v>
                </c:pt>
                <c:pt idx="275">
                  <c:v>1257.1724222669741</c:v>
                </c:pt>
                <c:pt idx="276">
                  <c:v>1242.1765086321152</c:v>
                </c:pt>
                <c:pt idx="277">
                  <c:v>1227.3594705609862</c:v>
                </c:pt>
                <c:pt idx="278">
                  <c:v>1212.7191743745052</c:v>
                </c:pt>
                <c:pt idx="279">
                  <c:v>1198.2535118447231</c:v>
                </c:pt>
                <c:pt idx="280">
                  <c:v>1183.9603998912387</c:v>
                </c:pt>
                <c:pt idx="281">
                  <c:v>1169.8377802812317</c:v>
                </c:pt>
                <c:pt idx="282">
                  <c:v>1155.8836193330749</c:v>
                </c:pt>
                <c:pt idx="283">
                  <c:v>1142.0959076234826</c:v>
                </c:pt>
                <c:pt idx="284">
                  <c:v>1128.4726596981352</c:v>
                </c:pt>
                <c:pt idx="285">
                  <c:v>1115.0119137857944</c:v>
                </c:pt>
                <c:pt idx="286">
                  <c:v>1101.7117315157884</c:v>
                </c:pt>
                <c:pt idx="287">
                  <c:v>1088.570197638888</c:v>
                </c:pt>
                <c:pt idx="288">
                  <c:v>1075.5854197515059</c:v>
                </c:pt>
                <c:pt idx="289">
                  <c:v>1062.7555280231884</c:v>
                </c:pt>
                <c:pt idx="290">
                  <c:v>1050.0786749273568</c:v>
                </c:pt>
                <c:pt idx="291">
                  <c:v>1037.553034975263</c:v>
                </c:pt>
                <c:pt idx="292">
                  <c:v>1025.176804453102</c:v>
                </c:pt>
                <c:pt idx="293">
                  <c:v>1012.9482011622965</c:v>
                </c:pt>
                <c:pt idx="294">
                  <c:v>1000.8654641628412</c:v>
                </c:pt>
                <c:pt idx="295">
                  <c:v>988.92685351972932</c:v>
                </c:pt>
                <c:pt idx="296">
                  <c:v>977.13065005239798</c:v>
                </c:pt>
                <c:pt idx="297">
                  <c:v>965.47515508716401</c:v>
                </c:pt>
                <c:pt idx="298">
                  <c:v>953.95869021261183</c:v>
                </c:pt>
                <c:pt idx="299">
                  <c:v>942.57959703790198</c:v>
                </c:pt>
                <c:pt idx="300">
                  <c:v>931.33623695394772</c:v>
                </c:pt>
                <c:pt idx="301">
                  <c:v>920.22699089747152</c:v>
                </c:pt>
                <c:pt idx="302">
                  <c:v>909.25025911784439</c:v>
                </c:pt>
                <c:pt idx="303">
                  <c:v>898.40446094672234</c:v>
                </c:pt>
                <c:pt idx="304">
                  <c:v>887.68803457042691</c:v>
                </c:pt>
                <c:pt idx="305">
                  <c:v>877.09943680504193</c:v>
                </c:pt>
                <c:pt idx="306">
                  <c:v>866.63714287419191</c:v>
                </c:pt>
                <c:pt idx="307">
                  <c:v>856.29964618947508</c:v>
                </c:pt>
                <c:pt idx="308">
                  <c:v>846.0854581334994</c:v>
                </c:pt>
                <c:pt idx="309">
                  <c:v>835.99310784553757</c:v>
                </c:pt>
                <c:pt idx="310">
                  <c:v>826.02114200970857</c:v>
                </c:pt>
                <c:pt idx="311">
                  <c:v>816.16812464570035</c:v>
                </c:pt>
                <c:pt idx="312">
                  <c:v>806.43263690198637</c:v>
                </c:pt>
                <c:pt idx="313">
                  <c:v>796.81327685150859</c:v>
                </c:pt>
                <c:pt idx="314">
                  <c:v>787.30865928979745</c:v>
                </c:pt>
                <c:pt idx="315">
                  <c:v>777.91741553550264</c:v>
                </c:pt>
                <c:pt idx="316">
                  <c:v>768.63819323328994</c:v>
                </c:pt>
                <c:pt idx="317">
                  <c:v>759.46965615911597</c:v>
                </c:pt>
                <c:pt idx="318">
                  <c:v>750.41048402779882</c:v>
                </c:pt>
                <c:pt idx="319">
                  <c:v>741.45937230289724</c:v>
                </c:pt>
                <c:pt idx="320">
                  <c:v>732.61503200885522</c:v>
                </c:pt>
                <c:pt idx="321">
                  <c:v>723.87618954538732</c:v>
                </c:pt>
                <c:pt idx="322">
                  <c:v>715.24158650408049</c:v>
                </c:pt>
                <c:pt idx="323">
                  <c:v>706.70997948717115</c:v>
                </c:pt>
                <c:pt idx="324">
                  <c:v>698.28013992850867</c:v>
                </c:pt>
                <c:pt idx="325">
                  <c:v>689.95085391662985</c:v>
                </c:pt>
                <c:pt idx="326">
                  <c:v>681.72092201995576</c:v>
                </c:pt>
                <c:pt idx="327">
                  <c:v>673.58915911407189</c:v>
                </c:pt>
                <c:pt idx="328">
                  <c:v>665.55439421106826</c:v>
                </c:pt>
                <c:pt idx="329">
                  <c:v>657.61547029091446</c:v>
                </c:pt>
                <c:pt idx="330">
                  <c:v>649.77124413484978</c:v>
                </c:pt>
                <c:pt idx="331">
                  <c:v>642.02058616074839</c:v>
                </c:pt>
                <c:pt idx="332">
                  <c:v>634.36238026047101</c:v>
                </c:pt>
                <c:pt idx="333">
                  <c:v>626.79552363913467</c:v>
                </c:pt>
                <c:pt idx="334">
                  <c:v>619.31892665631017</c:v>
                </c:pt>
                <c:pt idx="335">
                  <c:v>611.93151266911241</c:v>
                </c:pt>
                <c:pt idx="336">
                  <c:v>604.63221787716179</c:v>
                </c:pt>
                <c:pt idx="337">
                  <c:v>597.41999116939496</c:v>
                </c:pt>
                <c:pt idx="338">
                  <c:v>590.29379397270532</c:v>
                </c:pt>
                <c:pt idx="339">
                  <c:v>583.25260010237821</c:v>
                </c:pt>
                <c:pt idx="340">
                  <c:v>576.29539561433126</c:v>
                </c:pt>
                <c:pt idx="341">
                  <c:v>569.42117865909586</c:v>
                </c:pt>
                <c:pt idx="342">
                  <c:v>562.62895933755203</c:v>
                </c:pt>
                <c:pt idx="343">
                  <c:v>555.91775955838023</c:v>
                </c:pt>
                <c:pt idx="344">
                  <c:v>549.28661289721538</c:v>
                </c:pt>
                <c:pt idx="345">
                  <c:v>542.73456445747945</c:v>
                </c:pt>
                <c:pt idx="346">
                  <c:v>536.26067073287732</c:v>
                </c:pt>
                <c:pt idx="347">
                  <c:v>529.86399947152154</c:v>
                </c:pt>
                <c:pt idx="348">
                  <c:v>523.54362954169915</c:v>
                </c:pt>
                <c:pt idx="349">
                  <c:v>517.29865079921842</c:v>
                </c:pt>
                <c:pt idx="350">
                  <c:v>511.12816395634917</c:v>
                </c:pt>
                <c:pt idx="351">
                  <c:v>505.03128045232341</c:v>
                </c:pt>
                <c:pt idx="352">
                  <c:v>499.00712232538098</c:v>
                </c:pt>
                <c:pt idx="353">
                  <c:v>493.05482208634186</c:v>
                </c:pt>
                <c:pt idx="354">
                  <c:v>487.17352259368772</c:v>
                </c:pt>
                <c:pt idx="355">
                  <c:v>481.36237693012521</c:v>
                </c:pt>
                <c:pt idx="356">
                  <c:v>475.62054828063884</c:v>
                </c:pt>
                <c:pt idx="357">
                  <c:v>469.94720981198117</c:v>
                </c:pt>
                <c:pt idx="358">
                  <c:v>464.34154455360903</c:v>
                </c:pt>
                <c:pt idx="359">
                  <c:v>458.80274528003872</c:v>
                </c:pt>
                <c:pt idx="360">
                  <c:v>453.33001439460367</c:v>
                </c:pt>
                <c:pt idx="361">
                  <c:v>447.92256381460106</c:v>
                </c:pt>
                <c:pt idx="362">
                  <c:v>442.57961485780004</c:v>
                </c:pt>
                <c:pt idx="363">
                  <c:v>437.30039813031982</c:v>
                </c:pt>
                <c:pt idx="364">
                  <c:v>432.08415341582906</c:v>
                </c:pt>
                <c:pt idx="365">
                  <c:v>426.93012956607521</c:v>
                </c:pt>
                <c:pt idx="366">
                  <c:v>421.8375843927177</c:v>
                </c:pt>
                <c:pt idx="367">
                  <c:v>416.80578456045157</c:v>
                </c:pt>
                <c:pt idx="368">
                  <c:v>411.834005481406</c:v>
                </c:pt>
                <c:pt idx="369">
                  <c:v>406.92153121080378</c:v>
                </c:pt>
                <c:pt idx="370">
                  <c:v>402.06765434385824</c:v>
                </c:pt>
                <c:pt idx="371">
                  <c:v>397.27167591391441</c:v>
                </c:pt>
                <c:pt idx="372">
                  <c:v>392.532905291791</c:v>
                </c:pt>
                <c:pt idx="373">
                  <c:v>387.85066008632975</c:v>
                </c:pt>
                <c:pt idx="374">
                  <c:v>383.22426604613003</c:v>
                </c:pt>
                <c:pt idx="375">
                  <c:v>378.65305696245571</c:v>
                </c:pt>
                <c:pt idx="376">
                  <c:v>374.13637457329958</c:v>
                </c:pt>
                <c:pt idx="377">
                  <c:v>369.67356846859411</c:v>
                </c:pt>
                <c:pt idx="378">
                  <c:v>365.26399599654576</c:v>
                </c:pt>
                <c:pt idx="379">
                  <c:v>360.90702217110015</c:v>
                </c:pt>
                <c:pt idx="380">
                  <c:v>356.60201958049748</c:v>
                </c:pt>
                <c:pt idx="381">
                  <c:v>352.34836829692568</c:v>
                </c:pt>
                <c:pt idx="382">
                  <c:v>348.14545578724955</c:v>
                </c:pt>
                <c:pt idx="383">
                  <c:v>343.99267682480502</c:v>
                </c:pt>
                <c:pt idx="384">
                  <c:v>339.88943340224546</c:v>
                </c:pt>
                <c:pt idx="385">
                  <c:v>335.83513464542881</c:v>
                </c:pt>
                <c:pt idx="386">
                  <c:v>331.82919672832577</c:v>
                </c:pt>
                <c:pt idx="387">
                  <c:v>327.87104278895521</c:v>
                </c:pt>
                <c:pt idx="388">
                  <c:v>323.96010284631012</c:v>
                </c:pt>
                <c:pt idx="389">
                  <c:v>320.09581371828068</c:v>
                </c:pt>
                <c:pt idx="390">
                  <c:v>316.27761894055487</c:v>
                </c:pt>
                <c:pt idx="391">
                  <c:v>312.5049686864869</c:v>
                </c:pt>
                <c:pt idx="392">
                  <c:v>308.77731968792204</c:v>
                </c:pt>
                <c:pt idx="393">
                  <c:v>305.09413515696087</c:v>
                </c:pt>
                <c:pt idx="394">
                  <c:v>301.45488470866752</c:v>
                </c:pt>
                <c:pt idx="395">
                  <c:v>297.85904428468882</c:v>
                </c:pt>
                <c:pt idx="396">
                  <c:v>294.30609607778996</c:v>
                </c:pt>
                <c:pt idx="397">
                  <c:v>290.79552845728966</c:v>
                </c:pt>
                <c:pt idx="398">
                  <c:v>287.32683589538436</c:v>
                </c:pt>
                <c:pt idx="399">
                  <c:v>283.8995188943511</c:v>
                </c:pt>
                <c:pt idx="400">
                  <c:v>280.51308391462038</c:v>
                </c:pt>
                <c:pt idx="401">
                  <c:v>277.16704330370129</c:v>
                </c:pt>
                <c:pt idx="402">
                  <c:v>273.8609152259649</c:v>
                </c:pt>
                <c:pt idx="403">
                  <c:v>270.59422359325498</c:v>
                </c:pt>
                <c:pt idx="404">
                  <c:v>267.36649799633153</c:v>
                </c:pt>
                <c:pt idx="405">
                  <c:v>264.17727363713107</c:v>
                </c:pt>
                <c:pt idx="406">
                  <c:v>261.02609126183495</c:v>
                </c:pt>
                <c:pt idx="407">
                  <c:v>257.91249709473573</c:v>
                </c:pt>
                <c:pt idx="408">
                  <c:v>254.83604277289399</c:v>
                </c:pt>
                <c:pt idx="409">
                  <c:v>251.79628528156945</c:v>
                </c:pt>
                <c:pt idx="410">
                  <c:v>248.79278689043153</c:v>
                </c:pt>
                <c:pt idx="411">
                  <c:v>245.82511509052182</c:v>
                </c:pt>
                <c:pt idx="412">
                  <c:v>242.892842531973</c:v>
                </c:pt>
                <c:pt idx="413">
                  <c:v>239.99554696246963</c:v>
                </c:pt>
                <c:pt idx="414">
                  <c:v>237.13281116644313</c:v>
                </c:pt>
                <c:pt idx="415">
                  <c:v>234.30422290499209</c:v>
                </c:pt>
                <c:pt idx="416">
                  <c:v>231.50937485651983</c:v>
                </c:pt>
                <c:pt idx="417">
                  <c:v>228.7478645580762</c:v>
                </c:pt>
                <c:pt idx="418">
                  <c:v>226.01929434740714</c:v>
                </c:pt>
                <c:pt idx="419">
                  <c:v>223.32327130568734</c:v>
                </c:pt>
                <c:pt idx="420">
                  <c:v>220.65940720094</c:v>
                </c:pt>
                <c:pt idx="421">
                  <c:v>218.0273184321309</c:v>
                </c:pt>
                <c:pt idx="422">
                  <c:v>215.42662597392905</c:v>
                </c:pt>
                <c:pt idx="423">
                  <c:v>212.85695532212642</c:v>
                </c:pt>
                <c:pt idx="424">
                  <c:v>210.31793643970954</c:v>
                </c:pt>
                <c:pt idx="425">
                  <c:v>207.80920370357035</c:v>
                </c:pt>
                <c:pt idx="426">
                  <c:v>205.33039585186049</c:v>
                </c:pt>
                <c:pt idx="427">
                  <c:v>202.88115593196594</c:v>
                </c:pt>
                <c:pt idx="428">
                  <c:v>200.46113124910593</c:v>
                </c:pt>
                <c:pt idx="429">
                  <c:v>198.06997331554427</c:v>
                </c:pt>
                <c:pt idx="430">
                  <c:v>195.70733780040661</c:v>
                </c:pt>
                <c:pt idx="431">
                  <c:v>193.37288448009681</c:v>
                </c:pt>
                <c:pt idx="432">
                  <c:v>191.06627718930139</c:v>
                </c:pt>
                <c:pt idx="433">
                  <c:v>188.78718377258534</c:v>
                </c:pt>
                <c:pt idx="434">
                  <c:v>186.53527603655837</c:v>
                </c:pt>
                <c:pt idx="435">
                  <c:v>184.31022970261517</c:v>
                </c:pt>
                <c:pt idx="436">
                  <c:v>182.11172436023875</c:v>
                </c:pt>
                <c:pt idx="437">
                  <c:v>179.93944342086078</c:v>
                </c:pt>
                <c:pt idx="438">
                  <c:v>177.79307407227228</c:v>
                </c:pt>
                <c:pt idx="439">
                  <c:v>175.67230723357869</c:v>
                </c:pt>
                <c:pt idx="440">
                  <c:v>173.57683751068933</c:v>
                </c:pt>
                <c:pt idx="441">
                  <c:v>171.50636315234374</c:v>
                </c:pt>
                <c:pt idx="442">
                  <c:v>169.46058600665648</c:v>
                </c:pt>
                <c:pt idx="443">
                  <c:v>167.43921147818349</c:v>
                </c:pt>
                <c:pt idx="444">
                  <c:v>165.44194848549972</c:v>
                </c:pt>
                <c:pt idx="445">
                  <c:v>163.4685094192829</c:v>
                </c:pt>
                <c:pt idx="446">
                  <c:v>161.5186101008974</c:v>
                </c:pt>
                <c:pt idx="447">
                  <c:v>159.59196974147252</c:v>
                </c:pt>
                <c:pt idx="448">
                  <c:v>157.68831090146605</c:v>
                </c:pt>
                <c:pt idx="449">
                  <c:v>155.80735945071615</c:v>
                </c:pt>
                <c:pt idx="450">
                  <c:v>153.94884452896352</c:v>
                </c:pt>
                <c:pt idx="451">
                  <c:v>152.11249850684797</c:v>
                </c:pt>
                <c:pt idx="452">
                  <c:v>150.29805694736905</c:v>
                </c:pt>
                <c:pt idx="453">
                  <c:v>148.50525856780686</c:v>
                </c:pt>
                <c:pt idx="454">
                  <c:v>146.73384520209675</c:v>
                </c:pt>
                <c:pt idx="455">
                  <c:v>144.98356176365354</c:v>
                </c:pt>
                <c:pt idx="456">
                  <c:v>143.25415620863657</c:v>
                </c:pt>
                <c:pt idx="457">
                  <c:v>141.54537949965805</c:v>
                </c:pt>
                <c:pt idx="458">
                  <c:v>139.85698556991906</c:v>
                </c:pt>
                <c:pt idx="459">
                  <c:v>138.18873128777616</c:v>
                </c:pt>
                <c:pt idx="460">
                  <c:v>136.54037642172997</c:v>
                </c:pt>
                <c:pt idx="461">
                  <c:v>134.91168360583143</c:v>
                </c:pt>
                <c:pt idx="462">
                  <c:v>133.30241830550065</c:v>
                </c:pt>
                <c:pt idx="463">
                  <c:v>131.71234878375398</c:v>
                </c:pt>
                <c:pt idx="464">
                  <c:v>130.14124606783176</c:v>
                </c:pt>
                <c:pt idx="465">
                  <c:v>128.58888391622844</c:v>
                </c:pt>
                <c:pt idx="466">
                  <c:v>127.05503878611174</c:v>
                </c:pt>
                <c:pt idx="467">
                  <c:v>125.53948980113239</c:v>
                </c:pt>
                <c:pt idx="468">
                  <c:v>124.04201871961769</c:v>
                </c:pt>
                <c:pt idx="469">
                  <c:v>122.56240990314424</c:v>
                </c:pt>
                <c:pt idx="470">
                  <c:v>121.10045028548615</c:v>
                </c:pt>
                <c:pt idx="471">
                  <c:v>119.6559293419313</c:v>
                </c:pt>
                <c:pt idx="472">
                  <c:v>118.22863905896814</c:v>
                </c:pt>
                <c:pt idx="473">
                  <c:v>116.81837390432955</c:v>
                </c:pt>
                <c:pt idx="474">
                  <c:v>115.42493079739629</c:v>
                </c:pt>
                <c:pt idx="475">
                  <c:v>114.04810907995309</c:v>
                </c:pt>
                <c:pt idx="476">
                  <c:v>112.6877104872935</c:v>
                </c:pt>
                <c:pt idx="477">
                  <c:v>111.34353911966937</c:v>
                </c:pt>
                <c:pt idx="478">
                  <c:v>110.01540141408142</c:v>
                </c:pt>
                <c:pt idx="479">
                  <c:v>108.70310611640424</c:v>
                </c:pt>
                <c:pt idx="480">
                  <c:v>107.40646425384769</c:v>
                </c:pt>
                <c:pt idx="481">
                  <c:v>106.12528910774294</c:v>
                </c:pt>
                <c:pt idx="482">
                  <c:v>104.8593961866551</c:v>
                </c:pt>
                <c:pt idx="483">
                  <c:v>103.60860319981605</c:v>
                </c:pt>
                <c:pt idx="484">
                  <c:v>102.37273003087429</c:v>
                </c:pt>
                <c:pt idx="485">
                  <c:v>101.15159871195792</c:v>
                </c:pt>
                <c:pt idx="486">
                  <c:v>99.945033398047215</c:v>
                </c:pt>
                <c:pt idx="487">
                  <c:v>98.752860341651314</c:v>
                </c:pt>
                <c:pt idx="488">
                  <c:v>97.574907867790387</c:v>
                </c:pt>
                <c:pt idx="489">
                  <c:v>96.411006349272668</c:v>
                </c:pt>
                <c:pt idx="490">
                  <c:v>95.260988182268264</c:v>
                </c:pt>
                <c:pt idx="491">
                  <c:v>94.124687762173878</c:v>
                </c:pt>
                <c:pt idx="492">
                  <c:v>93.00194145976549</c:v>
                </c:pt>
                <c:pt idx="493">
                  <c:v>91.89258759763544</c:v>
                </c:pt>
                <c:pt idx="494">
                  <c:v>90.796466426910925</c:v>
                </c:pt>
                <c:pt idx="495">
                  <c:v>89.713420104248613</c:v>
                </c:pt>
                <c:pt idx="496">
                  <c:v>88.643292669106842</c:v>
                </c:pt>
                <c:pt idx="497">
                  <c:v>87.585930021285762</c:v>
                </c:pt>
                <c:pt idx="498">
                  <c:v>86.541179898736971</c:v>
                </c:pt>
                <c:pt idx="499">
                  <c:v>85.508891855637472</c:v>
                </c:pt>
                <c:pt idx="500">
                  <c:v>84.488917240725257</c:v>
                </c:pt>
                <c:pt idx="501">
                  <c:v>83.481109175893565</c:v>
                </c:pt>
                <c:pt idx="502">
                  <c:v>82.485322535038947</c:v>
                </c:pt>
                <c:pt idx="503">
                  <c:v>81.501413923164691</c:v>
                </c:pt>
                <c:pt idx="504">
                  <c:v>80.529241655730488</c:v>
                </c:pt>
                <c:pt idx="505">
                  <c:v>79.568665738249919</c:v>
                </c:pt>
                <c:pt idx="506">
                  <c:v>78.61954784613097</c:v>
                </c:pt>
                <c:pt idx="507">
                  <c:v>77.681751304757086</c:v>
                </c:pt>
                <c:pt idx="508">
                  <c:v>76.755141069805816</c:v>
                </c:pt>
                <c:pt idx="509">
                  <c:v>75.839583707802376</c:v>
                </c:pt>
                <c:pt idx="510">
                  <c:v>74.93494737690402</c:v>
                </c:pt>
                <c:pt idx="511">
                  <c:v>74.041101807916149</c:v>
                </c:pt>
                <c:pt idx="512">
                  <c:v>73.157918285532261</c:v>
                </c:pt>
                <c:pt idx="513">
                  <c:v>72.285269629798975</c:v>
                </c:pt>
                <c:pt idx="514">
                  <c:v>71.423030177801934</c:v>
                </c:pt>
                <c:pt idx="515">
                  <c:v>70.571075765570072</c:v>
                </c:pt>
                <c:pt idx="516">
                  <c:v>69.729283710195872</c:v>
                </c:pt>
                <c:pt idx="517">
                  <c:v>68.89753279216896</c:v>
                </c:pt>
                <c:pt idx="518">
                  <c:v>68.075703237919384</c:v>
                </c:pt>
                <c:pt idx="519">
                  <c:v>67.263676702571445</c:v>
                </c:pt>
                <c:pt idx="520">
                  <c:v>66.461336252900864</c:v>
                </c:pt>
                <c:pt idx="521">
                  <c:v>65.668566350496448</c:v>
                </c:pt>
                <c:pt idx="522">
                  <c:v>64.88525283512233</c:v>
                </c:pt>
                <c:pt idx="523">
                  <c:v>64.111282908278724</c:v>
                </c:pt>
                <c:pt idx="524">
                  <c:v>63.346545116958744</c:v>
                </c:pt>
                <c:pt idx="525">
                  <c:v>62.590929337599185</c:v>
                </c:pt>
                <c:pt idx="526">
                  <c:v>61.844326760221655</c:v>
                </c:pt>
                <c:pt idx="527">
                  <c:v>61.106629872765112</c:v>
                </c:pt>
                <c:pt idx="528">
                  <c:v>60.377732445603009</c:v>
                </c:pt>
                <c:pt idx="529">
                  <c:v>59.657529516246299</c:v>
                </c:pt>
                <c:pt idx="530">
                  <c:v>58.945917374228628</c:v>
                </c:pt>
                <c:pt idx="531">
                  <c:v>58.242793546171889</c:v>
                </c:pt>
                <c:pt idx="532">
                  <c:v>57.548056781029821</c:v>
                </c:pt>
                <c:pt idx="533">
                  <c:v>56.861607035507951</c:v>
                </c:pt>
                <c:pt idx="534">
                  <c:v>56.183345459656316</c:v>
                </c:pt>
                <c:pt idx="535">
                  <c:v>55.513174382636159</c:v>
                </c:pt>
                <c:pt idx="536">
                  <c:v>54.850997298654327</c:v>
                </c:pt>
                <c:pt idx="537">
                  <c:v>54.196718853066486</c:v>
                </c:pt>
                <c:pt idx="538">
                  <c:v>53.550244828645859</c:v>
                </c:pt>
                <c:pt idx="539">
                  <c:v>52.911482132015827</c:v>
                </c:pt>
                <c:pt idx="540">
                  <c:v>52.28033878024447</c:v>
                </c:pt>
                <c:pt idx="541">
                  <c:v>51.656723887598147</c:v>
                </c:pt>
                <c:pt idx="542">
                  <c:v>51.040547652454876</c:v>
                </c:pt>
                <c:pt idx="543">
                  <c:v>50.431721344372058</c:v>
                </c:pt>
                <c:pt idx="544">
                  <c:v>49.830157291309256</c:v>
                </c:pt>
                <c:pt idx="545">
                  <c:v>49.235768867003337</c:v>
                </c:pt>
                <c:pt idx="546">
                  <c:v>48.648470478494076</c:v>
                </c:pt>
                <c:pt idx="547">
                  <c:v>48.068177553798684</c:v>
                </c:pt>
                <c:pt idx="548">
                  <c:v>47.49480652973341</c:v>
                </c:pt>
                <c:pt idx="549">
                  <c:v>46.928274839879677</c:v>
                </c:pt>
                <c:pt idx="550">
                  <c:v>46.368500902695331</c:v>
                </c:pt>
                <c:pt idx="551">
                  <c:v>45.815404109766121</c:v>
                </c:pt>
                <c:pt idx="552">
                  <c:v>45.268904814198123</c:v>
                </c:pt>
                <c:pt idx="553">
                  <c:v>44.728924319148412</c:v>
                </c:pt>
                <c:pt idx="554">
                  <c:v>44.195384866492617</c:v>
                </c:pt>
                <c:pt idx="555">
                  <c:v>43.668209625627583</c:v>
                </c:pt>
                <c:pt idx="556">
                  <c:v>43.147322682407818</c:v>
                </c:pt>
                <c:pt idx="557">
                  <c:v>42.632649028213102</c:v>
                </c:pt>
                <c:pt idx="558">
                  <c:v>42.124114549148018</c:v>
                </c:pt>
                <c:pt idx="559">
                  <c:v>41.621646015368832</c:v>
                </c:pt>
                <c:pt idx="560">
                  <c:v>41.125171070538414</c:v>
                </c:pt>
                <c:pt idx="561">
                  <c:v>40.634618221406782</c:v>
                </c:pt>
                <c:pt idx="562">
                  <c:v>40.149916827515995</c:v>
                </c:pt>
                <c:pt idx="563">
                  <c:v>39.670997091027758</c:v>
                </c:pt>
                <c:pt idx="564">
                  <c:v>39.197790046672587</c:v>
                </c:pt>
                <c:pt idx="565">
                  <c:v>38.730227551818096</c:v>
                </c:pt>
                <c:pt idx="566">
                  <c:v>38.268242276657219</c:v>
                </c:pt>
                <c:pt idx="567">
                  <c:v>37.811767694512028</c:v>
                </c:pt>
                <c:pt idx="568">
                  <c:v>37.360738072253895</c:v>
                </c:pt>
                <c:pt idx="569">
                  <c:v>36.915088460837829</c:v>
                </c:pt>
                <c:pt idx="570">
                  <c:v>36.474754685949705</c:v>
                </c:pt>
                <c:pt idx="571">
                  <c:v>36.039673338765034</c:v>
                </c:pt>
                <c:pt idx="572">
                  <c:v>35.609781766818131</c:v>
                </c:pt>
                <c:pt idx="573">
                  <c:v>35.185018064979516</c:v>
                </c:pt>
                <c:pt idx="574">
                  <c:v>34.765321066542263</c:v>
                </c:pt>
                <c:pt idx="575">
                  <c:v>34.35063033441336</c:v>
                </c:pt>
                <c:pt idx="576">
                  <c:v>33.940886152410783</c:v>
                </c:pt>
                <c:pt idx="577">
                  <c:v>33.536029516664286</c:v>
                </c:pt>
                <c:pt idx="578">
                  <c:v>33.136002127118722</c:v>
                </c:pt>
                <c:pt idx="579">
                  <c:v>32.740746379138876</c:v>
                </c:pt>
                <c:pt idx="580">
                  <c:v>32.350205355213781</c:v>
                </c:pt>
                <c:pt idx="581">
                  <c:v>31.964322816761264</c:v>
                </c:pt>
                <c:pt idx="582">
                  <c:v>31.583043196028978</c:v>
                </c:pt>
                <c:pt idx="583">
                  <c:v>31.206311588092678</c:v>
                </c:pt>
                <c:pt idx="584">
                  <c:v>30.83407374294983</c:v>
                </c:pt>
                <c:pt idx="585">
                  <c:v>30.466276057707503</c:v>
                </c:pt>
                <c:pt idx="586">
                  <c:v>30.102865568863464</c:v>
                </c:pt>
                <c:pt idx="587">
                  <c:v>29.743789944679449</c:v>
                </c:pt>
                <c:pt idx="588">
                  <c:v>29.388997477644875</c:v>
                </c:pt>
                <c:pt idx="589">
                  <c:v>29.038437077031514</c:v>
                </c:pt>
                <c:pt idx="590">
                  <c:v>28.692058261535905</c:v>
                </c:pt>
                <c:pt idx="591">
                  <c:v>28.349811152010076</c:v>
                </c:pt>
                <c:pt idx="592">
                  <c:v>28.011646464278844</c:v>
                </c:pt>
                <c:pt idx="593">
                  <c:v>27.677515502042823</c:v>
                </c:pt>
                <c:pt idx="594">
                  <c:v>27.347370149866077</c:v>
                </c:pt>
                <c:pt idx="595">
                  <c:v>27.021162866247487</c:v>
                </c:pt>
                <c:pt idx="596">
                  <c:v>26.698846676774334</c:v>
                </c:pt>
                <c:pt idx="597">
                  <c:v>26.380375167358469</c:v>
                </c:pt>
                <c:pt idx="598">
                  <c:v>26.065702477552207</c:v>
                </c:pt>
                <c:pt idx="599">
                  <c:v>25.754783293944463</c:v>
                </c:pt>
                <c:pt idx="600">
                  <c:v>25.447572843635527</c:v>
                </c:pt>
                <c:pt idx="601">
                  <c:v>25.144026887789693</c:v>
                </c:pt>
                <c:pt idx="602">
                  <c:v>24.844101715264788</c:v>
                </c:pt>
                <c:pt idx="603">
                  <c:v>24.547754136317781</c:v>
                </c:pt>
                <c:pt idx="604">
                  <c:v>24.254941476385039</c:v>
                </c:pt>
                <c:pt idx="605">
                  <c:v>23.965621569937639</c:v>
                </c:pt>
                <c:pt idx="606">
                  <c:v>23.679752754409101</c:v>
                </c:pt>
                <c:pt idx="607">
                  <c:v>23.397293864196005</c:v>
                </c:pt>
                <c:pt idx="608">
                  <c:v>23.118204224730075</c:v>
                </c:pt>
                <c:pt idx="609">
                  <c:v>22.842443646620954</c:v>
                </c:pt>
                <c:pt idx="610">
                  <c:v>22.569972419868957</c:v>
                </c:pt>
                <c:pt idx="611">
                  <c:v>22.300751308146442</c:v>
                </c:pt>
                <c:pt idx="612">
                  <c:v>22.034741543148183</c:v>
                </c:pt>
                <c:pt idx="613">
                  <c:v>21.771904819008356</c:v>
                </c:pt>
                <c:pt idx="614">
                  <c:v>21.512203286784494</c:v>
                </c:pt>
                <c:pt idx="615">
                  <c:v>21.255599549007197</c:v>
                </c:pt>
                <c:pt idx="616">
                  <c:v>21.002056654294812</c:v>
                </c:pt>
                <c:pt idx="617">
                  <c:v>20.751538092032369</c:v>
                </c:pt>
                <c:pt idx="618">
                  <c:v>20.504007787114087</c:v>
                </c:pt>
                <c:pt idx="619">
                  <c:v>20.259430094748168</c:v>
                </c:pt>
                <c:pt idx="620">
                  <c:v>20.017769795324359</c:v>
                </c:pt>
                <c:pt idx="621">
                  <c:v>19.778992089341944</c:v>
                </c:pt>
                <c:pt idx="622">
                  <c:v>19.543062592398663</c:v>
                </c:pt>
                <c:pt idx="623">
                  <c:v>19.309947330239257</c:v>
                </c:pt>
                <c:pt idx="624">
                  <c:v>19.079612733863158</c:v>
                </c:pt>
                <c:pt idx="625">
                  <c:v>18.852025634690463</c:v>
                </c:pt>
                <c:pt idx="626">
                  <c:v>18.627153259785686</c:v>
                </c:pt>
                <c:pt idx="627">
                  <c:v>18.404963227138126</c:v>
                </c:pt>
                <c:pt idx="628">
                  <c:v>18.185423540999206</c:v>
                </c:pt>
                <c:pt idx="629">
                  <c:v>17.968502587274752</c:v>
                </c:pt>
                <c:pt idx="630">
                  <c:v>17.754169128972585</c:v>
                </c:pt>
                <c:pt idx="631">
                  <c:v>17.542392301704343</c:v>
                </c:pt>
                <c:pt idx="632">
                  <c:v>17.333141609240947</c:v>
                </c:pt>
                <c:pt idx="633">
                  <c:v>17.126386919121096</c:v>
                </c:pt>
                <c:pt idx="634">
                  <c:v>16.922098458312195</c:v>
                </c:pt>
                <c:pt idx="635">
                  <c:v>16.720246808922756</c:v>
                </c:pt>
                <c:pt idx="636">
                  <c:v>16.52080290396653</c:v>
                </c:pt>
                <c:pt idx="637">
                  <c:v>16.323738023176556</c:v>
                </c:pt>
                <c:pt idx="638">
                  <c:v>16.129023788869478</c:v>
                </c:pt>
                <c:pt idx="639">
                  <c:v>15.936632161859082</c:v>
                </c:pt>
                <c:pt idx="640">
                  <c:v>15.746535437418625</c:v>
                </c:pt>
                <c:pt idx="641">
                  <c:v>15.558706241291304</c:v>
                </c:pt>
                <c:pt idx="642">
                  <c:v>15.373117525748356</c:v>
                </c:pt>
                <c:pt idx="643">
                  <c:v>15.189742565693933</c:v>
                </c:pt>
                <c:pt idx="644">
                  <c:v>15.008554954816974</c:v>
                </c:pt>
                <c:pt idx="645">
                  <c:v>14.829528601788414</c:v>
                </c:pt>
                <c:pt idx="646">
                  <c:v>14.652637726504063</c:v>
                </c:pt>
                <c:pt idx="647">
                  <c:v>14.477856856372206</c:v>
                </c:pt>
                <c:pt idx="648">
                  <c:v>14.305160822645524</c:v>
                </c:pt>
                <c:pt idx="649">
                  <c:v>14.134524756796791</c:v>
                </c:pt>
                <c:pt idx="650">
                  <c:v>13.96592408693756</c:v>
                </c:pt>
                <c:pt idx="651">
                  <c:v>13.799334534280083</c:v>
                </c:pt>
                <c:pt idx="652">
                  <c:v>13.634732109640906</c:v>
                </c:pt>
                <c:pt idx="653">
                  <c:v>13.472093109986448</c:v>
                </c:pt>
                <c:pt idx="654">
                  <c:v>13.311394115019716</c:v>
                </c:pt>
                <c:pt idx="655">
                  <c:v>13.152611983807747</c:v>
                </c:pt>
                <c:pt idx="656">
                  <c:v>12.995723851449268</c:v>
                </c:pt>
                <c:pt idx="657">
                  <c:v>12.840707125782163</c:v>
                </c:pt>
                <c:pt idx="658">
                  <c:v>12.687539484129973</c:v>
                </c:pt>
                <c:pt idx="659">
                  <c:v>12.536198870087672</c:v>
                </c:pt>
                <c:pt idx="660">
                  <c:v>12.386663490345319</c:v>
                </c:pt>
                <c:pt idx="661">
                  <c:v>12.238911811549832</c:v>
                </c:pt>
                <c:pt idx="662">
                  <c:v>12.092922557204151</c:v>
                </c:pt>
                <c:pt idx="663">
                  <c:v>11.948674704603377</c:v>
                </c:pt>
                <c:pt idx="664">
                  <c:v>11.806147481807475</c:v>
                </c:pt>
                <c:pt idx="665">
                  <c:v>11.665320364650116</c:v>
                </c:pt>
                <c:pt idx="666">
                  <c:v>11.526173073782994</c:v>
                </c:pt>
                <c:pt idx="667">
                  <c:v>11.388685571755822</c:v>
                </c:pt>
                <c:pt idx="668">
                  <c:v>11.252838060130724</c:v>
                </c:pt>
                <c:pt idx="669">
                  <c:v>11.118610976631283</c:v>
                </c:pt>
                <c:pt idx="670">
                  <c:v>10.985984992325529</c:v>
                </c:pt>
                <c:pt idx="671">
                  <c:v>10.854941008842543</c:v>
                </c:pt>
                <c:pt idx="672">
                  <c:v>10.72546015562226</c:v>
                </c:pt>
                <c:pt idx="673">
                  <c:v>10.597523787198107</c:v>
                </c:pt>
                <c:pt idx="674">
                  <c:v>10.471113480511882</c:v>
                </c:pt>
                <c:pt idx="675">
                  <c:v>10.346211032261021</c:v>
                </c:pt>
                <c:pt idx="676">
                  <c:v>10.222798456277145</c:v>
                </c:pt>
                <c:pt idx="677">
                  <c:v>10.100857980936054</c:v>
                </c:pt>
                <c:pt idx="678">
                  <c:v>9.9803720465985837</c:v>
                </c:pt>
                <c:pt idx="679">
                  <c:v>9.8613233030819885</c:v>
                </c:pt>
                <c:pt idx="680">
                  <c:v>9.7436946071614869</c:v>
                </c:pt>
                <c:pt idx="681">
                  <c:v>9.6274690201016018</c:v>
                </c:pt>
                <c:pt idx="682">
                  <c:v>9.5126298052169567</c:v>
                </c:pt>
                <c:pt idx="683">
                  <c:v>9.399160425462167</c:v>
                </c:pt>
                <c:pt idx="684">
                  <c:v>9.2870445410505376</c:v>
                </c:pt>
                <c:pt idx="685">
                  <c:v>9.1762660071008426</c:v>
                </c:pt>
                <c:pt idx="686">
                  <c:v>9.0668088713128334</c:v>
                </c:pt>
                <c:pt idx="687">
                  <c:v>8.9586573716698137</c:v>
                </c:pt>
                <c:pt idx="688">
                  <c:v>8.8517959341689494</c:v>
                </c:pt>
                <c:pt idx="689">
                  <c:v>8.7462091705785827</c:v>
                </c:pt>
                <c:pt idx="690">
                  <c:v>8.6418818762223015</c:v>
                </c:pt>
                <c:pt idx="691">
                  <c:v>8.5387990277894392</c:v>
                </c:pt>
                <c:pt idx="692">
                  <c:v>8.4369457811716941</c:v>
                </c:pt>
                <c:pt idx="693">
                  <c:v>8.3363074693255506</c:v>
                </c:pt>
                <c:pt idx="694">
                  <c:v>8.2368696001601993</c:v>
                </c:pt>
                <c:pt idx="695">
                  <c:v>8.1386178544506489</c:v>
                </c:pt>
                <c:pt idx="696">
                  <c:v>8.0415380837757393</c:v>
                </c:pt>
                <c:pt idx="697">
                  <c:v>7.9456163084807372</c:v>
                </c:pt>
                <c:pt idx="698">
                  <c:v>7.8508387156642483</c:v>
                </c:pt>
                <c:pt idx="699">
                  <c:v>7.7571916571891295</c:v>
                </c:pt>
                <c:pt idx="700">
                  <c:v>7.6646616477171916</c:v>
                </c:pt>
                <c:pt idx="701">
                  <c:v>7.5732353627670683</c:v>
                </c:pt>
                <c:pt idx="702">
                  <c:v>7.4828996367957981</c:v>
                </c:pt>
                <c:pt idx="703">
                  <c:v>7.3936414613027388</c:v>
                </c:pt>
                <c:pt idx="704">
                  <c:v>7.3054479829563803</c:v>
                </c:pt>
                <c:pt idx="705">
                  <c:v>7.2183065017434433</c:v>
                </c:pt>
                <c:pt idx="706">
                  <c:v>7.132204469140051</c:v>
                </c:pt>
                <c:pt idx="707">
                  <c:v>7.0471294863047227</c:v>
                </c:pt>
                <c:pt idx="708">
                  <c:v>6.9630693022929204</c:v>
                </c:pt>
                <c:pt idx="709">
                  <c:v>6.8800118122928904</c:v>
                </c:pt>
                <c:pt idx="710">
                  <c:v>6.7979450558825487</c:v>
                </c:pt>
                <c:pt idx="711">
                  <c:v>6.7168572153071588</c:v>
                </c:pt>
                <c:pt idx="712">
                  <c:v>6.6367366137775585</c:v>
                </c:pt>
                <c:pt idx="713">
                  <c:v>6.5575717137886782</c:v>
                </c:pt>
                <c:pt idx="714">
                  <c:v>6.4793511154581216</c:v>
                </c:pt>
                <c:pt idx="715">
                  <c:v>6.4020635548845632</c:v>
                </c:pt>
                <c:pt idx="716">
                  <c:v>6.3256979025257722</c:v>
                </c:pt>
                <c:pt idx="717">
                  <c:v>6.2502431615957583</c:v>
                </c:pt>
                <c:pt idx="718">
                  <c:v>6.1756884664814864</c:v>
                </c:pt>
                <c:pt idx="719">
                  <c:v>6.1020230811780287</c:v>
                </c:pt>
                <c:pt idx="720">
                  <c:v>6.0292363977426069</c:v>
                </c:pt>
                <c:pt idx="721">
                  <c:v>5.9573179347670306</c:v>
                </c:pt>
                <c:pt idx="722">
                  <c:v>5.8862573358683559</c:v>
                </c:pt>
                <c:pt idx="723">
                  <c:v>5.8160443681975478</c:v>
                </c:pt>
                <c:pt idx="724">
                  <c:v>5.7466689209659334</c:v>
                </c:pt>
                <c:pt idx="725">
                  <c:v>5.6781210039892294</c:v>
                </c:pt>
                <c:pt idx="726">
                  <c:v>5.6103907462489397</c:v>
                </c:pt>
                <c:pt idx="727">
                  <c:v>5.5434683944709127</c:v>
                </c:pt>
                <c:pt idx="728">
                  <c:v>5.4773443117208478</c:v>
                </c:pt>
                <c:pt idx="729">
                  <c:v>5.4120089760165673</c:v>
                </c:pt>
                <c:pt idx="730">
                  <c:v>5.3474529789568299</c:v>
                </c:pt>
                <c:pt idx="731">
                  <c:v>5.2836670243665438</c:v>
                </c:pt>
                <c:pt idx="732">
                  <c:v>5.2206419269579483</c:v>
                </c:pt>
                <c:pt idx="733">
                  <c:v>5.1583686110081466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194-479D-96FD-DB7D860E47B1}"/>
            </c:ext>
          </c:extLst>
        </c:ser>
        <c:ser>
          <c:idx val="2"/>
          <c:order val="2"/>
          <c:tx>
            <c:v>High Rain k=0.102</c:v>
          </c:tx>
          <c:spPr>
            <a:ln w="6350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'Switchgrass k=0.102 High Rain'!$A$7:$A$740</c:f>
              <c:numCache>
                <c:formatCode>General</c:formatCode>
                <c:ptCount val="734"/>
                <c:pt idx="0">
                  <c:v>-33</c:v>
                </c:pt>
                <c:pt idx="1">
                  <c:v>-32</c:v>
                </c:pt>
                <c:pt idx="2">
                  <c:v>-31</c:v>
                </c:pt>
                <c:pt idx="3">
                  <c:v>-30</c:v>
                </c:pt>
                <c:pt idx="4">
                  <c:v>-29</c:v>
                </c:pt>
                <c:pt idx="5">
                  <c:v>-28</c:v>
                </c:pt>
                <c:pt idx="6">
                  <c:v>-27</c:v>
                </c:pt>
                <c:pt idx="7">
                  <c:v>-26</c:v>
                </c:pt>
                <c:pt idx="8">
                  <c:v>-25</c:v>
                </c:pt>
                <c:pt idx="9">
                  <c:v>-24</c:v>
                </c:pt>
                <c:pt idx="10">
                  <c:v>-23</c:v>
                </c:pt>
                <c:pt idx="11">
                  <c:v>-22</c:v>
                </c:pt>
                <c:pt idx="12">
                  <c:v>-21</c:v>
                </c:pt>
                <c:pt idx="13">
                  <c:v>-20</c:v>
                </c:pt>
                <c:pt idx="14">
                  <c:v>-19</c:v>
                </c:pt>
                <c:pt idx="15">
                  <c:v>-18</c:v>
                </c:pt>
                <c:pt idx="16">
                  <c:v>-17</c:v>
                </c:pt>
                <c:pt idx="17">
                  <c:v>-16</c:v>
                </c:pt>
                <c:pt idx="18">
                  <c:v>-15</c:v>
                </c:pt>
                <c:pt idx="19">
                  <c:v>-14</c:v>
                </c:pt>
                <c:pt idx="20">
                  <c:v>-13</c:v>
                </c:pt>
                <c:pt idx="21">
                  <c:v>-12</c:v>
                </c:pt>
                <c:pt idx="22">
                  <c:v>-11</c:v>
                </c:pt>
                <c:pt idx="23">
                  <c:v>-10</c:v>
                </c:pt>
                <c:pt idx="24">
                  <c:v>-9</c:v>
                </c:pt>
                <c:pt idx="25">
                  <c:v>-8</c:v>
                </c:pt>
                <c:pt idx="26">
                  <c:v>-7</c:v>
                </c:pt>
                <c:pt idx="27">
                  <c:v>-6</c:v>
                </c:pt>
                <c:pt idx="28">
                  <c:v>-5</c:v>
                </c:pt>
                <c:pt idx="29">
                  <c:v>-4</c:v>
                </c:pt>
                <c:pt idx="30">
                  <c:v>-3</c:v>
                </c:pt>
                <c:pt idx="31">
                  <c:v>-2</c:v>
                </c:pt>
                <c:pt idx="32">
                  <c:v>-1</c:v>
                </c:pt>
                <c:pt idx="33">
                  <c:v>0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7</c:v>
                </c:pt>
                <c:pt idx="41">
                  <c:v>8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12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  <c:pt idx="74">
                  <c:v>41</c:v>
                </c:pt>
                <c:pt idx="75">
                  <c:v>42</c:v>
                </c:pt>
                <c:pt idx="76">
                  <c:v>43</c:v>
                </c:pt>
                <c:pt idx="77">
                  <c:v>44</c:v>
                </c:pt>
                <c:pt idx="78">
                  <c:v>45</c:v>
                </c:pt>
                <c:pt idx="79">
                  <c:v>46</c:v>
                </c:pt>
                <c:pt idx="80">
                  <c:v>47</c:v>
                </c:pt>
                <c:pt idx="81">
                  <c:v>48</c:v>
                </c:pt>
                <c:pt idx="82">
                  <c:v>49</c:v>
                </c:pt>
                <c:pt idx="83">
                  <c:v>50</c:v>
                </c:pt>
                <c:pt idx="84">
                  <c:v>51</c:v>
                </c:pt>
                <c:pt idx="85">
                  <c:v>52</c:v>
                </c:pt>
                <c:pt idx="86">
                  <c:v>53</c:v>
                </c:pt>
                <c:pt idx="87">
                  <c:v>54</c:v>
                </c:pt>
                <c:pt idx="88">
                  <c:v>55</c:v>
                </c:pt>
                <c:pt idx="89">
                  <c:v>56</c:v>
                </c:pt>
                <c:pt idx="90">
                  <c:v>57</c:v>
                </c:pt>
                <c:pt idx="91">
                  <c:v>58</c:v>
                </c:pt>
                <c:pt idx="92">
                  <c:v>59</c:v>
                </c:pt>
                <c:pt idx="93">
                  <c:v>60</c:v>
                </c:pt>
                <c:pt idx="94">
                  <c:v>61</c:v>
                </c:pt>
                <c:pt idx="95">
                  <c:v>62</c:v>
                </c:pt>
                <c:pt idx="96">
                  <c:v>63</c:v>
                </c:pt>
                <c:pt idx="97">
                  <c:v>64</c:v>
                </c:pt>
                <c:pt idx="98">
                  <c:v>65</c:v>
                </c:pt>
                <c:pt idx="99">
                  <c:v>66</c:v>
                </c:pt>
                <c:pt idx="100">
                  <c:v>67</c:v>
                </c:pt>
                <c:pt idx="101">
                  <c:v>68</c:v>
                </c:pt>
                <c:pt idx="102">
                  <c:v>69</c:v>
                </c:pt>
                <c:pt idx="103">
                  <c:v>70</c:v>
                </c:pt>
                <c:pt idx="104">
                  <c:v>71</c:v>
                </c:pt>
                <c:pt idx="105">
                  <c:v>72</c:v>
                </c:pt>
                <c:pt idx="106">
                  <c:v>73</c:v>
                </c:pt>
                <c:pt idx="107">
                  <c:v>74</c:v>
                </c:pt>
                <c:pt idx="108">
                  <c:v>75</c:v>
                </c:pt>
                <c:pt idx="109">
                  <c:v>76</c:v>
                </c:pt>
                <c:pt idx="110">
                  <c:v>77</c:v>
                </c:pt>
                <c:pt idx="111">
                  <c:v>78</c:v>
                </c:pt>
                <c:pt idx="112">
                  <c:v>79</c:v>
                </c:pt>
                <c:pt idx="113">
                  <c:v>80</c:v>
                </c:pt>
                <c:pt idx="114">
                  <c:v>81</c:v>
                </c:pt>
                <c:pt idx="115">
                  <c:v>82</c:v>
                </c:pt>
                <c:pt idx="116">
                  <c:v>83</c:v>
                </c:pt>
                <c:pt idx="117">
                  <c:v>84</c:v>
                </c:pt>
                <c:pt idx="118">
                  <c:v>85</c:v>
                </c:pt>
                <c:pt idx="119">
                  <c:v>86</c:v>
                </c:pt>
                <c:pt idx="120">
                  <c:v>87</c:v>
                </c:pt>
                <c:pt idx="121">
                  <c:v>88</c:v>
                </c:pt>
                <c:pt idx="122">
                  <c:v>89</c:v>
                </c:pt>
                <c:pt idx="123">
                  <c:v>90</c:v>
                </c:pt>
                <c:pt idx="124">
                  <c:v>91</c:v>
                </c:pt>
                <c:pt idx="125">
                  <c:v>92</c:v>
                </c:pt>
                <c:pt idx="126">
                  <c:v>93</c:v>
                </c:pt>
                <c:pt idx="127">
                  <c:v>94</c:v>
                </c:pt>
                <c:pt idx="128">
                  <c:v>95</c:v>
                </c:pt>
                <c:pt idx="129">
                  <c:v>96</c:v>
                </c:pt>
                <c:pt idx="130">
                  <c:v>97</c:v>
                </c:pt>
                <c:pt idx="131">
                  <c:v>98</c:v>
                </c:pt>
                <c:pt idx="132">
                  <c:v>99</c:v>
                </c:pt>
                <c:pt idx="133">
                  <c:v>100</c:v>
                </c:pt>
                <c:pt idx="134">
                  <c:v>101</c:v>
                </c:pt>
                <c:pt idx="135">
                  <c:v>102</c:v>
                </c:pt>
                <c:pt idx="136">
                  <c:v>103</c:v>
                </c:pt>
                <c:pt idx="137">
                  <c:v>104</c:v>
                </c:pt>
                <c:pt idx="138">
                  <c:v>105</c:v>
                </c:pt>
                <c:pt idx="139">
                  <c:v>106</c:v>
                </c:pt>
                <c:pt idx="140">
                  <c:v>107</c:v>
                </c:pt>
                <c:pt idx="141">
                  <c:v>108</c:v>
                </c:pt>
                <c:pt idx="142">
                  <c:v>109</c:v>
                </c:pt>
                <c:pt idx="143">
                  <c:v>110</c:v>
                </c:pt>
                <c:pt idx="144">
                  <c:v>111</c:v>
                </c:pt>
                <c:pt idx="145">
                  <c:v>112</c:v>
                </c:pt>
                <c:pt idx="146">
                  <c:v>113</c:v>
                </c:pt>
                <c:pt idx="147">
                  <c:v>114</c:v>
                </c:pt>
                <c:pt idx="148">
                  <c:v>115</c:v>
                </c:pt>
                <c:pt idx="149">
                  <c:v>116</c:v>
                </c:pt>
                <c:pt idx="150">
                  <c:v>117</c:v>
                </c:pt>
                <c:pt idx="151">
                  <c:v>118</c:v>
                </c:pt>
                <c:pt idx="152">
                  <c:v>119</c:v>
                </c:pt>
                <c:pt idx="153">
                  <c:v>120</c:v>
                </c:pt>
                <c:pt idx="154">
                  <c:v>121</c:v>
                </c:pt>
                <c:pt idx="155">
                  <c:v>122</c:v>
                </c:pt>
                <c:pt idx="156">
                  <c:v>123</c:v>
                </c:pt>
                <c:pt idx="157">
                  <c:v>124</c:v>
                </c:pt>
                <c:pt idx="158">
                  <c:v>125</c:v>
                </c:pt>
                <c:pt idx="159">
                  <c:v>126</c:v>
                </c:pt>
                <c:pt idx="160">
                  <c:v>127</c:v>
                </c:pt>
                <c:pt idx="161">
                  <c:v>128</c:v>
                </c:pt>
                <c:pt idx="162">
                  <c:v>129</c:v>
                </c:pt>
                <c:pt idx="163">
                  <c:v>130</c:v>
                </c:pt>
                <c:pt idx="164">
                  <c:v>131</c:v>
                </c:pt>
                <c:pt idx="165">
                  <c:v>132</c:v>
                </c:pt>
                <c:pt idx="166">
                  <c:v>133</c:v>
                </c:pt>
                <c:pt idx="167">
                  <c:v>134</c:v>
                </c:pt>
                <c:pt idx="168">
                  <c:v>135</c:v>
                </c:pt>
                <c:pt idx="169">
                  <c:v>136</c:v>
                </c:pt>
                <c:pt idx="170">
                  <c:v>137</c:v>
                </c:pt>
                <c:pt idx="171">
                  <c:v>138</c:v>
                </c:pt>
                <c:pt idx="172">
                  <c:v>139</c:v>
                </c:pt>
                <c:pt idx="173">
                  <c:v>140</c:v>
                </c:pt>
                <c:pt idx="174">
                  <c:v>141</c:v>
                </c:pt>
                <c:pt idx="175">
                  <c:v>142</c:v>
                </c:pt>
                <c:pt idx="176">
                  <c:v>143</c:v>
                </c:pt>
                <c:pt idx="177">
                  <c:v>144</c:v>
                </c:pt>
                <c:pt idx="178">
                  <c:v>145</c:v>
                </c:pt>
                <c:pt idx="179">
                  <c:v>146</c:v>
                </c:pt>
                <c:pt idx="180">
                  <c:v>147</c:v>
                </c:pt>
                <c:pt idx="181">
                  <c:v>148</c:v>
                </c:pt>
                <c:pt idx="182">
                  <c:v>149</c:v>
                </c:pt>
                <c:pt idx="183">
                  <c:v>150</c:v>
                </c:pt>
                <c:pt idx="184">
                  <c:v>151</c:v>
                </c:pt>
                <c:pt idx="185">
                  <c:v>152</c:v>
                </c:pt>
                <c:pt idx="186">
                  <c:v>153</c:v>
                </c:pt>
                <c:pt idx="187">
                  <c:v>154</c:v>
                </c:pt>
                <c:pt idx="188">
                  <c:v>155</c:v>
                </c:pt>
                <c:pt idx="189">
                  <c:v>156</c:v>
                </c:pt>
                <c:pt idx="190">
                  <c:v>157</c:v>
                </c:pt>
                <c:pt idx="191">
                  <c:v>158</c:v>
                </c:pt>
                <c:pt idx="192">
                  <c:v>159</c:v>
                </c:pt>
                <c:pt idx="193">
                  <c:v>160</c:v>
                </c:pt>
                <c:pt idx="194">
                  <c:v>161</c:v>
                </c:pt>
                <c:pt idx="195">
                  <c:v>162</c:v>
                </c:pt>
                <c:pt idx="196">
                  <c:v>163</c:v>
                </c:pt>
                <c:pt idx="197">
                  <c:v>164</c:v>
                </c:pt>
                <c:pt idx="198">
                  <c:v>165</c:v>
                </c:pt>
                <c:pt idx="199">
                  <c:v>166</c:v>
                </c:pt>
                <c:pt idx="200">
                  <c:v>167</c:v>
                </c:pt>
                <c:pt idx="201">
                  <c:v>168</c:v>
                </c:pt>
                <c:pt idx="202">
                  <c:v>169</c:v>
                </c:pt>
                <c:pt idx="203">
                  <c:v>170</c:v>
                </c:pt>
                <c:pt idx="204">
                  <c:v>171</c:v>
                </c:pt>
                <c:pt idx="205">
                  <c:v>172</c:v>
                </c:pt>
                <c:pt idx="206">
                  <c:v>173</c:v>
                </c:pt>
                <c:pt idx="207">
                  <c:v>174</c:v>
                </c:pt>
                <c:pt idx="208">
                  <c:v>175</c:v>
                </c:pt>
                <c:pt idx="209">
                  <c:v>176</c:v>
                </c:pt>
                <c:pt idx="210">
                  <c:v>177</c:v>
                </c:pt>
                <c:pt idx="211">
                  <c:v>178</c:v>
                </c:pt>
                <c:pt idx="212">
                  <c:v>179</c:v>
                </c:pt>
                <c:pt idx="213">
                  <c:v>180</c:v>
                </c:pt>
                <c:pt idx="214">
                  <c:v>181</c:v>
                </c:pt>
                <c:pt idx="215">
                  <c:v>182</c:v>
                </c:pt>
                <c:pt idx="216">
                  <c:v>183</c:v>
                </c:pt>
                <c:pt idx="217">
                  <c:v>184</c:v>
                </c:pt>
                <c:pt idx="218">
                  <c:v>185</c:v>
                </c:pt>
                <c:pt idx="219">
                  <c:v>186</c:v>
                </c:pt>
                <c:pt idx="220">
                  <c:v>187</c:v>
                </c:pt>
                <c:pt idx="221">
                  <c:v>188</c:v>
                </c:pt>
                <c:pt idx="222">
                  <c:v>189</c:v>
                </c:pt>
                <c:pt idx="223">
                  <c:v>190</c:v>
                </c:pt>
                <c:pt idx="224">
                  <c:v>191</c:v>
                </c:pt>
                <c:pt idx="225">
                  <c:v>192</c:v>
                </c:pt>
                <c:pt idx="226">
                  <c:v>193</c:v>
                </c:pt>
                <c:pt idx="227">
                  <c:v>194</c:v>
                </c:pt>
                <c:pt idx="228">
                  <c:v>195</c:v>
                </c:pt>
                <c:pt idx="229">
                  <c:v>196</c:v>
                </c:pt>
                <c:pt idx="230">
                  <c:v>197</c:v>
                </c:pt>
                <c:pt idx="231">
                  <c:v>198</c:v>
                </c:pt>
                <c:pt idx="232">
                  <c:v>199</c:v>
                </c:pt>
                <c:pt idx="233">
                  <c:v>200</c:v>
                </c:pt>
                <c:pt idx="234">
                  <c:v>201</c:v>
                </c:pt>
                <c:pt idx="235">
                  <c:v>202</c:v>
                </c:pt>
                <c:pt idx="236">
                  <c:v>203</c:v>
                </c:pt>
                <c:pt idx="237">
                  <c:v>204</c:v>
                </c:pt>
                <c:pt idx="238">
                  <c:v>205</c:v>
                </c:pt>
                <c:pt idx="239">
                  <c:v>206</c:v>
                </c:pt>
                <c:pt idx="240">
                  <c:v>207</c:v>
                </c:pt>
                <c:pt idx="241">
                  <c:v>208</c:v>
                </c:pt>
                <c:pt idx="242">
                  <c:v>209</c:v>
                </c:pt>
                <c:pt idx="243">
                  <c:v>210</c:v>
                </c:pt>
                <c:pt idx="244">
                  <c:v>211</c:v>
                </c:pt>
                <c:pt idx="245">
                  <c:v>212</c:v>
                </c:pt>
                <c:pt idx="246">
                  <c:v>213</c:v>
                </c:pt>
                <c:pt idx="247">
                  <c:v>214</c:v>
                </c:pt>
                <c:pt idx="248">
                  <c:v>215</c:v>
                </c:pt>
                <c:pt idx="249">
                  <c:v>216</c:v>
                </c:pt>
                <c:pt idx="250">
                  <c:v>217</c:v>
                </c:pt>
                <c:pt idx="251">
                  <c:v>218</c:v>
                </c:pt>
                <c:pt idx="252">
                  <c:v>219</c:v>
                </c:pt>
                <c:pt idx="253">
                  <c:v>220</c:v>
                </c:pt>
                <c:pt idx="254">
                  <c:v>221</c:v>
                </c:pt>
                <c:pt idx="255">
                  <c:v>222</c:v>
                </c:pt>
                <c:pt idx="256">
                  <c:v>223</c:v>
                </c:pt>
                <c:pt idx="257">
                  <c:v>224</c:v>
                </c:pt>
                <c:pt idx="258">
                  <c:v>225</c:v>
                </c:pt>
                <c:pt idx="259">
                  <c:v>226</c:v>
                </c:pt>
                <c:pt idx="260">
                  <c:v>227</c:v>
                </c:pt>
                <c:pt idx="261">
                  <c:v>228</c:v>
                </c:pt>
                <c:pt idx="262">
                  <c:v>229</c:v>
                </c:pt>
                <c:pt idx="263">
                  <c:v>230</c:v>
                </c:pt>
                <c:pt idx="264">
                  <c:v>231</c:v>
                </c:pt>
                <c:pt idx="265">
                  <c:v>232</c:v>
                </c:pt>
                <c:pt idx="266">
                  <c:v>233</c:v>
                </c:pt>
                <c:pt idx="267">
                  <c:v>234</c:v>
                </c:pt>
                <c:pt idx="268">
                  <c:v>235</c:v>
                </c:pt>
                <c:pt idx="269">
                  <c:v>236</c:v>
                </c:pt>
                <c:pt idx="270">
                  <c:v>237</c:v>
                </c:pt>
                <c:pt idx="271">
                  <c:v>238</c:v>
                </c:pt>
                <c:pt idx="272">
                  <c:v>239</c:v>
                </c:pt>
                <c:pt idx="273">
                  <c:v>240</c:v>
                </c:pt>
                <c:pt idx="274">
                  <c:v>241</c:v>
                </c:pt>
                <c:pt idx="275">
                  <c:v>242</c:v>
                </c:pt>
                <c:pt idx="276">
                  <c:v>243</c:v>
                </c:pt>
                <c:pt idx="277">
                  <c:v>244</c:v>
                </c:pt>
                <c:pt idx="278">
                  <c:v>245</c:v>
                </c:pt>
                <c:pt idx="279">
                  <c:v>246</c:v>
                </c:pt>
                <c:pt idx="280">
                  <c:v>247</c:v>
                </c:pt>
                <c:pt idx="281">
                  <c:v>248</c:v>
                </c:pt>
                <c:pt idx="282">
                  <c:v>249</c:v>
                </c:pt>
                <c:pt idx="283">
                  <c:v>250</c:v>
                </c:pt>
                <c:pt idx="284">
                  <c:v>251</c:v>
                </c:pt>
                <c:pt idx="285">
                  <c:v>252</c:v>
                </c:pt>
                <c:pt idx="286">
                  <c:v>253</c:v>
                </c:pt>
                <c:pt idx="287">
                  <c:v>254</c:v>
                </c:pt>
                <c:pt idx="288">
                  <c:v>255</c:v>
                </c:pt>
                <c:pt idx="289">
                  <c:v>256</c:v>
                </c:pt>
                <c:pt idx="290">
                  <c:v>257</c:v>
                </c:pt>
                <c:pt idx="291">
                  <c:v>258</c:v>
                </c:pt>
                <c:pt idx="292">
                  <c:v>259</c:v>
                </c:pt>
                <c:pt idx="293">
                  <c:v>260</c:v>
                </c:pt>
                <c:pt idx="294">
                  <c:v>261</c:v>
                </c:pt>
                <c:pt idx="295">
                  <c:v>262</c:v>
                </c:pt>
                <c:pt idx="296">
                  <c:v>263</c:v>
                </c:pt>
                <c:pt idx="297">
                  <c:v>264</c:v>
                </c:pt>
                <c:pt idx="298">
                  <c:v>265</c:v>
                </c:pt>
                <c:pt idx="299">
                  <c:v>266</c:v>
                </c:pt>
                <c:pt idx="300">
                  <c:v>267</c:v>
                </c:pt>
                <c:pt idx="301">
                  <c:v>268</c:v>
                </c:pt>
                <c:pt idx="302">
                  <c:v>269</c:v>
                </c:pt>
                <c:pt idx="303">
                  <c:v>270</c:v>
                </c:pt>
                <c:pt idx="304">
                  <c:v>271</c:v>
                </c:pt>
                <c:pt idx="305">
                  <c:v>272</c:v>
                </c:pt>
                <c:pt idx="306">
                  <c:v>273</c:v>
                </c:pt>
                <c:pt idx="307">
                  <c:v>274</c:v>
                </c:pt>
                <c:pt idx="308">
                  <c:v>275</c:v>
                </c:pt>
                <c:pt idx="309">
                  <c:v>276</c:v>
                </c:pt>
                <c:pt idx="310">
                  <c:v>277</c:v>
                </c:pt>
                <c:pt idx="311">
                  <c:v>278</c:v>
                </c:pt>
                <c:pt idx="312">
                  <c:v>279</c:v>
                </c:pt>
                <c:pt idx="313">
                  <c:v>280</c:v>
                </c:pt>
                <c:pt idx="314">
                  <c:v>281</c:v>
                </c:pt>
                <c:pt idx="315">
                  <c:v>282</c:v>
                </c:pt>
                <c:pt idx="316">
                  <c:v>283</c:v>
                </c:pt>
                <c:pt idx="317">
                  <c:v>284</c:v>
                </c:pt>
                <c:pt idx="318">
                  <c:v>285</c:v>
                </c:pt>
                <c:pt idx="319">
                  <c:v>286</c:v>
                </c:pt>
                <c:pt idx="320">
                  <c:v>287</c:v>
                </c:pt>
                <c:pt idx="321">
                  <c:v>288</c:v>
                </c:pt>
                <c:pt idx="322">
                  <c:v>289</c:v>
                </c:pt>
                <c:pt idx="323">
                  <c:v>290</c:v>
                </c:pt>
                <c:pt idx="324">
                  <c:v>291</c:v>
                </c:pt>
                <c:pt idx="325">
                  <c:v>292</c:v>
                </c:pt>
                <c:pt idx="326">
                  <c:v>293</c:v>
                </c:pt>
                <c:pt idx="327">
                  <c:v>294</c:v>
                </c:pt>
                <c:pt idx="328">
                  <c:v>295</c:v>
                </c:pt>
                <c:pt idx="329">
                  <c:v>296</c:v>
                </c:pt>
                <c:pt idx="330">
                  <c:v>297</c:v>
                </c:pt>
                <c:pt idx="331">
                  <c:v>298</c:v>
                </c:pt>
                <c:pt idx="332">
                  <c:v>299</c:v>
                </c:pt>
                <c:pt idx="333">
                  <c:v>300</c:v>
                </c:pt>
                <c:pt idx="334">
                  <c:v>301</c:v>
                </c:pt>
                <c:pt idx="335">
                  <c:v>302</c:v>
                </c:pt>
                <c:pt idx="336">
                  <c:v>303</c:v>
                </c:pt>
                <c:pt idx="337">
                  <c:v>304</c:v>
                </c:pt>
                <c:pt idx="338">
                  <c:v>305</c:v>
                </c:pt>
                <c:pt idx="339">
                  <c:v>306</c:v>
                </c:pt>
                <c:pt idx="340">
                  <c:v>307</c:v>
                </c:pt>
                <c:pt idx="341">
                  <c:v>308</c:v>
                </c:pt>
                <c:pt idx="342">
                  <c:v>309</c:v>
                </c:pt>
                <c:pt idx="343">
                  <c:v>310</c:v>
                </c:pt>
                <c:pt idx="344">
                  <c:v>311</c:v>
                </c:pt>
                <c:pt idx="345">
                  <c:v>312</c:v>
                </c:pt>
                <c:pt idx="346">
                  <c:v>313</c:v>
                </c:pt>
                <c:pt idx="347">
                  <c:v>314</c:v>
                </c:pt>
                <c:pt idx="348">
                  <c:v>315</c:v>
                </c:pt>
                <c:pt idx="349">
                  <c:v>316</c:v>
                </c:pt>
                <c:pt idx="350">
                  <c:v>317</c:v>
                </c:pt>
                <c:pt idx="351">
                  <c:v>318</c:v>
                </c:pt>
                <c:pt idx="352">
                  <c:v>319</c:v>
                </c:pt>
                <c:pt idx="353">
                  <c:v>320</c:v>
                </c:pt>
                <c:pt idx="354">
                  <c:v>321</c:v>
                </c:pt>
                <c:pt idx="355">
                  <c:v>322</c:v>
                </c:pt>
                <c:pt idx="356">
                  <c:v>323</c:v>
                </c:pt>
                <c:pt idx="357">
                  <c:v>324</c:v>
                </c:pt>
                <c:pt idx="358">
                  <c:v>325</c:v>
                </c:pt>
                <c:pt idx="359">
                  <c:v>326</c:v>
                </c:pt>
                <c:pt idx="360">
                  <c:v>327</c:v>
                </c:pt>
                <c:pt idx="361">
                  <c:v>328</c:v>
                </c:pt>
                <c:pt idx="362">
                  <c:v>329</c:v>
                </c:pt>
                <c:pt idx="363">
                  <c:v>330</c:v>
                </c:pt>
                <c:pt idx="364">
                  <c:v>331</c:v>
                </c:pt>
                <c:pt idx="365">
                  <c:v>332</c:v>
                </c:pt>
                <c:pt idx="366">
                  <c:v>333</c:v>
                </c:pt>
                <c:pt idx="367">
                  <c:v>334</c:v>
                </c:pt>
                <c:pt idx="368">
                  <c:v>335</c:v>
                </c:pt>
                <c:pt idx="369">
                  <c:v>336</c:v>
                </c:pt>
                <c:pt idx="370">
                  <c:v>337</c:v>
                </c:pt>
                <c:pt idx="371">
                  <c:v>338</c:v>
                </c:pt>
                <c:pt idx="372">
                  <c:v>339</c:v>
                </c:pt>
                <c:pt idx="373">
                  <c:v>340</c:v>
                </c:pt>
                <c:pt idx="374">
                  <c:v>341</c:v>
                </c:pt>
                <c:pt idx="375">
                  <c:v>342</c:v>
                </c:pt>
                <c:pt idx="376">
                  <c:v>343</c:v>
                </c:pt>
                <c:pt idx="377">
                  <c:v>344</c:v>
                </c:pt>
                <c:pt idx="378">
                  <c:v>345</c:v>
                </c:pt>
                <c:pt idx="379">
                  <c:v>346</c:v>
                </c:pt>
                <c:pt idx="380">
                  <c:v>347</c:v>
                </c:pt>
                <c:pt idx="381">
                  <c:v>348</c:v>
                </c:pt>
                <c:pt idx="382">
                  <c:v>349</c:v>
                </c:pt>
                <c:pt idx="383">
                  <c:v>350</c:v>
                </c:pt>
                <c:pt idx="384">
                  <c:v>351</c:v>
                </c:pt>
                <c:pt idx="385">
                  <c:v>352</c:v>
                </c:pt>
                <c:pt idx="386">
                  <c:v>353</c:v>
                </c:pt>
                <c:pt idx="387">
                  <c:v>354</c:v>
                </c:pt>
                <c:pt idx="388">
                  <c:v>355</c:v>
                </c:pt>
                <c:pt idx="389">
                  <c:v>356</c:v>
                </c:pt>
                <c:pt idx="390">
                  <c:v>357</c:v>
                </c:pt>
                <c:pt idx="391">
                  <c:v>358</c:v>
                </c:pt>
                <c:pt idx="392">
                  <c:v>359</c:v>
                </c:pt>
                <c:pt idx="393">
                  <c:v>360</c:v>
                </c:pt>
                <c:pt idx="394">
                  <c:v>361</c:v>
                </c:pt>
                <c:pt idx="395">
                  <c:v>362</c:v>
                </c:pt>
                <c:pt idx="396">
                  <c:v>363</c:v>
                </c:pt>
                <c:pt idx="397">
                  <c:v>364</c:v>
                </c:pt>
                <c:pt idx="398">
                  <c:v>365</c:v>
                </c:pt>
                <c:pt idx="399">
                  <c:v>366</c:v>
                </c:pt>
                <c:pt idx="400">
                  <c:v>367</c:v>
                </c:pt>
                <c:pt idx="401">
                  <c:v>368</c:v>
                </c:pt>
                <c:pt idx="402">
                  <c:v>369</c:v>
                </c:pt>
                <c:pt idx="403">
                  <c:v>370</c:v>
                </c:pt>
                <c:pt idx="404">
                  <c:v>371</c:v>
                </c:pt>
                <c:pt idx="405">
                  <c:v>372</c:v>
                </c:pt>
                <c:pt idx="406">
                  <c:v>373</c:v>
                </c:pt>
                <c:pt idx="407">
                  <c:v>374</c:v>
                </c:pt>
                <c:pt idx="408">
                  <c:v>375</c:v>
                </c:pt>
                <c:pt idx="409">
                  <c:v>376</c:v>
                </c:pt>
                <c:pt idx="410">
                  <c:v>377</c:v>
                </c:pt>
                <c:pt idx="411">
                  <c:v>378</c:v>
                </c:pt>
                <c:pt idx="412">
                  <c:v>379</c:v>
                </c:pt>
                <c:pt idx="413">
                  <c:v>380</c:v>
                </c:pt>
                <c:pt idx="414">
                  <c:v>381</c:v>
                </c:pt>
                <c:pt idx="415">
                  <c:v>382</c:v>
                </c:pt>
                <c:pt idx="416">
                  <c:v>383</c:v>
                </c:pt>
                <c:pt idx="417">
                  <c:v>384</c:v>
                </c:pt>
                <c:pt idx="418">
                  <c:v>385</c:v>
                </c:pt>
                <c:pt idx="419">
                  <c:v>386</c:v>
                </c:pt>
                <c:pt idx="420">
                  <c:v>387</c:v>
                </c:pt>
                <c:pt idx="421">
                  <c:v>388</c:v>
                </c:pt>
                <c:pt idx="422">
                  <c:v>389</c:v>
                </c:pt>
                <c:pt idx="423">
                  <c:v>390</c:v>
                </c:pt>
                <c:pt idx="424">
                  <c:v>391</c:v>
                </c:pt>
                <c:pt idx="425">
                  <c:v>392</c:v>
                </c:pt>
                <c:pt idx="426">
                  <c:v>393</c:v>
                </c:pt>
                <c:pt idx="427">
                  <c:v>394</c:v>
                </c:pt>
                <c:pt idx="428">
                  <c:v>395</c:v>
                </c:pt>
                <c:pt idx="429">
                  <c:v>396</c:v>
                </c:pt>
                <c:pt idx="430">
                  <c:v>397</c:v>
                </c:pt>
                <c:pt idx="431">
                  <c:v>398</c:v>
                </c:pt>
                <c:pt idx="432">
                  <c:v>399</c:v>
                </c:pt>
                <c:pt idx="433">
                  <c:v>400</c:v>
                </c:pt>
                <c:pt idx="434">
                  <c:v>401</c:v>
                </c:pt>
                <c:pt idx="435">
                  <c:v>402</c:v>
                </c:pt>
                <c:pt idx="436">
                  <c:v>403</c:v>
                </c:pt>
                <c:pt idx="437">
                  <c:v>404</c:v>
                </c:pt>
                <c:pt idx="438">
                  <c:v>405</c:v>
                </c:pt>
                <c:pt idx="439">
                  <c:v>406</c:v>
                </c:pt>
                <c:pt idx="440">
                  <c:v>407</c:v>
                </c:pt>
                <c:pt idx="441">
                  <c:v>408</c:v>
                </c:pt>
                <c:pt idx="442">
                  <c:v>409</c:v>
                </c:pt>
                <c:pt idx="443">
                  <c:v>410</c:v>
                </c:pt>
                <c:pt idx="444">
                  <c:v>411</c:v>
                </c:pt>
                <c:pt idx="445">
                  <c:v>412</c:v>
                </c:pt>
                <c:pt idx="446">
                  <c:v>413</c:v>
                </c:pt>
                <c:pt idx="447">
                  <c:v>414</c:v>
                </c:pt>
                <c:pt idx="448">
                  <c:v>415</c:v>
                </c:pt>
                <c:pt idx="449">
                  <c:v>416</c:v>
                </c:pt>
                <c:pt idx="450">
                  <c:v>417</c:v>
                </c:pt>
                <c:pt idx="451">
                  <c:v>418</c:v>
                </c:pt>
                <c:pt idx="452">
                  <c:v>419</c:v>
                </c:pt>
                <c:pt idx="453">
                  <c:v>420</c:v>
                </c:pt>
                <c:pt idx="454">
                  <c:v>421</c:v>
                </c:pt>
                <c:pt idx="455">
                  <c:v>422</c:v>
                </c:pt>
                <c:pt idx="456">
                  <c:v>423</c:v>
                </c:pt>
                <c:pt idx="457">
                  <c:v>424</c:v>
                </c:pt>
                <c:pt idx="458">
                  <c:v>425</c:v>
                </c:pt>
                <c:pt idx="459">
                  <c:v>426</c:v>
                </c:pt>
                <c:pt idx="460">
                  <c:v>427</c:v>
                </c:pt>
                <c:pt idx="461">
                  <c:v>428</c:v>
                </c:pt>
                <c:pt idx="462">
                  <c:v>429</c:v>
                </c:pt>
                <c:pt idx="463">
                  <c:v>430</c:v>
                </c:pt>
                <c:pt idx="464">
                  <c:v>431</c:v>
                </c:pt>
                <c:pt idx="465">
                  <c:v>432</c:v>
                </c:pt>
                <c:pt idx="466">
                  <c:v>433</c:v>
                </c:pt>
                <c:pt idx="467">
                  <c:v>434</c:v>
                </c:pt>
                <c:pt idx="468">
                  <c:v>435</c:v>
                </c:pt>
                <c:pt idx="469">
                  <c:v>436</c:v>
                </c:pt>
                <c:pt idx="470">
                  <c:v>437</c:v>
                </c:pt>
                <c:pt idx="471">
                  <c:v>438</c:v>
                </c:pt>
                <c:pt idx="472">
                  <c:v>439</c:v>
                </c:pt>
                <c:pt idx="473">
                  <c:v>440</c:v>
                </c:pt>
                <c:pt idx="474">
                  <c:v>441</c:v>
                </c:pt>
                <c:pt idx="475">
                  <c:v>442</c:v>
                </c:pt>
                <c:pt idx="476">
                  <c:v>443</c:v>
                </c:pt>
                <c:pt idx="477">
                  <c:v>444</c:v>
                </c:pt>
                <c:pt idx="478">
                  <c:v>445</c:v>
                </c:pt>
                <c:pt idx="479">
                  <c:v>446</c:v>
                </c:pt>
                <c:pt idx="480">
                  <c:v>447</c:v>
                </c:pt>
                <c:pt idx="481">
                  <c:v>448</c:v>
                </c:pt>
                <c:pt idx="482">
                  <c:v>449</c:v>
                </c:pt>
                <c:pt idx="483">
                  <c:v>450</c:v>
                </c:pt>
                <c:pt idx="484">
                  <c:v>451</c:v>
                </c:pt>
                <c:pt idx="485">
                  <c:v>452</c:v>
                </c:pt>
                <c:pt idx="486">
                  <c:v>453</c:v>
                </c:pt>
                <c:pt idx="487">
                  <c:v>454</c:v>
                </c:pt>
                <c:pt idx="488">
                  <c:v>455</c:v>
                </c:pt>
                <c:pt idx="489">
                  <c:v>456</c:v>
                </c:pt>
                <c:pt idx="490">
                  <c:v>457</c:v>
                </c:pt>
                <c:pt idx="491">
                  <c:v>458</c:v>
                </c:pt>
                <c:pt idx="492">
                  <c:v>459</c:v>
                </c:pt>
                <c:pt idx="493">
                  <c:v>460</c:v>
                </c:pt>
                <c:pt idx="494">
                  <c:v>461</c:v>
                </c:pt>
                <c:pt idx="495">
                  <c:v>462</c:v>
                </c:pt>
                <c:pt idx="496">
                  <c:v>463</c:v>
                </c:pt>
                <c:pt idx="497">
                  <c:v>464</c:v>
                </c:pt>
                <c:pt idx="498">
                  <c:v>465</c:v>
                </c:pt>
                <c:pt idx="499">
                  <c:v>466</c:v>
                </c:pt>
                <c:pt idx="500">
                  <c:v>467</c:v>
                </c:pt>
                <c:pt idx="501">
                  <c:v>468</c:v>
                </c:pt>
                <c:pt idx="502">
                  <c:v>469</c:v>
                </c:pt>
                <c:pt idx="503">
                  <c:v>470</c:v>
                </c:pt>
                <c:pt idx="504">
                  <c:v>471</c:v>
                </c:pt>
                <c:pt idx="505">
                  <c:v>472</c:v>
                </c:pt>
                <c:pt idx="506">
                  <c:v>473</c:v>
                </c:pt>
                <c:pt idx="507">
                  <c:v>474</c:v>
                </c:pt>
                <c:pt idx="508">
                  <c:v>475</c:v>
                </c:pt>
                <c:pt idx="509">
                  <c:v>476</c:v>
                </c:pt>
                <c:pt idx="510">
                  <c:v>477</c:v>
                </c:pt>
                <c:pt idx="511">
                  <c:v>478</c:v>
                </c:pt>
                <c:pt idx="512">
                  <c:v>479</c:v>
                </c:pt>
                <c:pt idx="513">
                  <c:v>480</c:v>
                </c:pt>
                <c:pt idx="514">
                  <c:v>481</c:v>
                </c:pt>
                <c:pt idx="515">
                  <c:v>482</c:v>
                </c:pt>
                <c:pt idx="516">
                  <c:v>483</c:v>
                </c:pt>
                <c:pt idx="517">
                  <c:v>484</c:v>
                </c:pt>
                <c:pt idx="518">
                  <c:v>485</c:v>
                </c:pt>
                <c:pt idx="519">
                  <c:v>486</c:v>
                </c:pt>
                <c:pt idx="520">
                  <c:v>487</c:v>
                </c:pt>
                <c:pt idx="521">
                  <c:v>488</c:v>
                </c:pt>
                <c:pt idx="522">
                  <c:v>489</c:v>
                </c:pt>
                <c:pt idx="523">
                  <c:v>490</c:v>
                </c:pt>
                <c:pt idx="524">
                  <c:v>491</c:v>
                </c:pt>
                <c:pt idx="525">
                  <c:v>492</c:v>
                </c:pt>
                <c:pt idx="526">
                  <c:v>493</c:v>
                </c:pt>
                <c:pt idx="527">
                  <c:v>494</c:v>
                </c:pt>
                <c:pt idx="528">
                  <c:v>495</c:v>
                </c:pt>
                <c:pt idx="529">
                  <c:v>496</c:v>
                </c:pt>
                <c:pt idx="530">
                  <c:v>497</c:v>
                </c:pt>
                <c:pt idx="531">
                  <c:v>498</c:v>
                </c:pt>
                <c:pt idx="532">
                  <c:v>499</c:v>
                </c:pt>
                <c:pt idx="533">
                  <c:v>500</c:v>
                </c:pt>
                <c:pt idx="534">
                  <c:v>501</c:v>
                </c:pt>
                <c:pt idx="535">
                  <c:v>502</c:v>
                </c:pt>
                <c:pt idx="536">
                  <c:v>503</c:v>
                </c:pt>
                <c:pt idx="537">
                  <c:v>504</c:v>
                </c:pt>
                <c:pt idx="538">
                  <c:v>505</c:v>
                </c:pt>
                <c:pt idx="539">
                  <c:v>506</c:v>
                </c:pt>
                <c:pt idx="540">
                  <c:v>507</c:v>
                </c:pt>
                <c:pt idx="541">
                  <c:v>508</c:v>
                </c:pt>
                <c:pt idx="542">
                  <c:v>509</c:v>
                </c:pt>
                <c:pt idx="543">
                  <c:v>510</c:v>
                </c:pt>
                <c:pt idx="544">
                  <c:v>511</c:v>
                </c:pt>
                <c:pt idx="545">
                  <c:v>512</c:v>
                </c:pt>
                <c:pt idx="546">
                  <c:v>513</c:v>
                </c:pt>
                <c:pt idx="547">
                  <c:v>514</c:v>
                </c:pt>
                <c:pt idx="548">
                  <c:v>515</c:v>
                </c:pt>
                <c:pt idx="549">
                  <c:v>516</c:v>
                </c:pt>
                <c:pt idx="550">
                  <c:v>517</c:v>
                </c:pt>
                <c:pt idx="551">
                  <c:v>518</c:v>
                </c:pt>
                <c:pt idx="552">
                  <c:v>519</c:v>
                </c:pt>
                <c:pt idx="553">
                  <c:v>520</c:v>
                </c:pt>
                <c:pt idx="554">
                  <c:v>521</c:v>
                </c:pt>
                <c:pt idx="555">
                  <c:v>522</c:v>
                </c:pt>
                <c:pt idx="556">
                  <c:v>523</c:v>
                </c:pt>
                <c:pt idx="557">
                  <c:v>524</c:v>
                </c:pt>
                <c:pt idx="558">
                  <c:v>525</c:v>
                </c:pt>
                <c:pt idx="559">
                  <c:v>526</c:v>
                </c:pt>
                <c:pt idx="560">
                  <c:v>527</c:v>
                </c:pt>
                <c:pt idx="561">
                  <c:v>528</c:v>
                </c:pt>
                <c:pt idx="562">
                  <c:v>529</c:v>
                </c:pt>
                <c:pt idx="563">
                  <c:v>530</c:v>
                </c:pt>
                <c:pt idx="564">
                  <c:v>531</c:v>
                </c:pt>
                <c:pt idx="565">
                  <c:v>532</c:v>
                </c:pt>
                <c:pt idx="566">
                  <c:v>533</c:v>
                </c:pt>
                <c:pt idx="567">
                  <c:v>534</c:v>
                </c:pt>
                <c:pt idx="568">
                  <c:v>535</c:v>
                </c:pt>
                <c:pt idx="569">
                  <c:v>536</c:v>
                </c:pt>
                <c:pt idx="570">
                  <c:v>537</c:v>
                </c:pt>
                <c:pt idx="571">
                  <c:v>538</c:v>
                </c:pt>
                <c:pt idx="572">
                  <c:v>539</c:v>
                </c:pt>
                <c:pt idx="573">
                  <c:v>540</c:v>
                </c:pt>
                <c:pt idx="574">
                  <c:v>541</c:v>
                </c:pt>
                <c:pt idx="575">
                  <c:v>542</c:v>
                </c:pt>
                <c:pt idx="576">
                  <c:v>543</c:v>
                </c:pt>
                <c:pt idx="577">
                  <c:v>544</c:v>
                </c:pt>
                <c:pt idx="578">
                  <c:v>545</c:v>
                </c:pt>
                <c:pt idx="579">
                  <c:v>546</c:v>
                </c:pt>
                <c:pt idx="580">
                  <c:v>547</c:v>
                </c:pt>
                <c:pt idx="581">
                  <c:v>548</c:v>
                </c:pt>
                <c:pt idx="582">
                  <c:v>549</c:v>
                </c:pt>
                <c:pt idx="583">
                  <c:v>550</c:v>
                </c:pt>
                <c:pt idx="584">
                  <c:v>551</c:v>
                </c:pt>
                <c:pt idx="585">
                  <c:v>552</c:v>
                </c:pt>
                <c:pt idx="586">
                  <c:v>553</c:v>
                </c:pt>
                <c:pt idx="587">
                  <c:v>554</c:v>
                </c:pt>
                <c:pt idx="588">
                  <c:v>555</c:v>
                </c:pt>
                <c:pt idx="589">
                  <c:v>556</c:v>
                </c:pt>
                <c:pt idx="590">
                  <c:v>557</c:v>
                </c:pt>
                <c:pt idx="591">
                  <c:v>558</c:v>
                </c:pt>
                <c:pt idx="592">
                  <c:v>559</c:v>
                </c:pt>
                <c:pt idx="593">
                  <c:v>560</c:v>
                </c:pt>
                <c:pt idx="594">
                  <c:v>561</c:v>
                </c:pt>
                <c:pt idx="595">
                  <c:v>562</c:v>
                </c:pt>
                <c:pt idx="596">
                  <c:v>563</c:v>
                </c:pt>
                <c:pt idx="597">
                  <c:v>564</c:v>
                </c:pt>
                <c:pt idx="598">
                  <c:v>565</c:v>
                </c:pt>
                <c:pt idx="599">
                  <c:v>566</c:v>
                </c:pt>
                <c:pt idx="600">
                  <c:v>567</c:v>
                </c:pt>
                <c:pt idx="601">
                  <c:v>568</c:v>
                </c:pt>
                <c:pt idx="602">
                  <c:v>569</c:v>
                </c:pt>
                <c:pt idx="603">
                  <c:v>570</c:v>
                </c:pt>
                <c:pt idx="604">
                  <c:v>571</c:v>
                </c:pt>
                <c:pt idx="605">
                  <c:v>572</c:v>
                </c:pt>
                <c:pt idx="606">
                  <c:v>573</c:v>
                </c:pt>
                <c:pt idx="607">
                  <c:v>574</c:v>
                </c:pt>
                <c:pt idx="608">
                  <c:v>575</c:v>
                </c:pt>
                <c:pt idx="609">
                  <c:v>576</c:v>
                </c:pt>
                <c:pt idx="610">
                  <c:v>577</c:v>
                </c:pt>
                <c:pt idx="611">
                  <c:v>578</c:v>
                </c:pt>
                <c:pt idx="612">
                  <c:v>579</c:v>
                </c:pt>
                <c:pt idx="613">
                  <c:v>580</c:v>
                </c:pt>
                <c:pt idx="614">
                  <c:v>581</c:v>
                </c:pt>
                <c:pt idx="615">
                  <c:v>582</c:v>
                </c:pt>
                <c:pt idx="616">
                  <c:v>583</c:v>
                </c:pt>
                <c:pt idx="617">
                  <c:v>584</c:v>
                </c:pt>
                <c:pt idx="618">
                  <c:v>585</c:v>
                </c:pt>
                <c:pt idx="619">
                  <c:v>586</c:v>
                </c:pt>
                <c:pt idx="620">
                  <c:v>587</c:v>
                </c:pt>
                <c:pt idx="621">
                  <c:v>588</c:v>
                </c:pt>
                <c:pt idx="622">
                  <c:v>589</c:v>
                </c:pt>
                <c:pt idx="623">
                  <c:v>590</c:v>
                </c:pt>
                <c:pt idx="624">
                  <c:v>591</c:v>
                </c:pt>
                <c:pt idx="625">
                  <c:v>592</c:v>
                </c:pt>
                <c:pt idx="626">
                  <c:v>593</c:v>
                </c:pt>
                <c:pt idx="627">
                  <c:v>594</c:v>
                </c:pt>
                <c:pt idx="628">
                  <c:v>595</c:v>
                </c:pt>
                <c:pt idx="629">
                  <c:v>596</c:v>
                </c:pt>
                <c:pt idx="630">
                  <c:v>597</c:v>
                </c:pt>
                <c:pt idx="631">
                  <c:v>598</c:v>
                </c:pt>
                <c:pt idx="632">
                  <c:v>599</c:v>
                </c:pt>
                <c:pt idx="633">
                  <c:v>600</c:v>
                </c:pt>
                <c:pt idx="634">
                  <c:v>601</c:v>
                </c:pt>
                <c:pt idx="635">
                  <c:v>602</c:v>
                </c:pt>
                <c:pt idx="636">
                  <c:v>603</c:v>
                </c:pt>
                <c:pt idx="637">
                  <c:v>604</c:v>
                </c:pt>
                <c:pt idx="638">
                  <c:v>605</c:v>
                </c:pt>
                <c:pt idx="639">
                  <c:v>606</c:v>
                </c:pt>
                <c:pt idx="640">
                  <c:v>607</c:v>
                </c:pt>
                <c:pt idx="641">
                  <c:v>608</c:v>
                </c:pt>
                <c:pt idx="642">
                  <c:v>609</c:v>
                </c:pt>
                <c:pt idx="643">
                  <c:v>610</c:v>
                </c:pt>
                <c:pt idx="644">
                  <c:v>611</c:v>
                </c:pt>
                <c:pt idx="645">
                  <c:v>612</c:v>
                </c:pt>
                <c:pt idx="646">
                  <c:v>613</c:v>
                </c:pt>
                <c:pt idx="647">
                  <c:v>614</c:v>
                </c:pt>
                <c:pt idx="648">
                  <c:v>615</c:v>
                </c:pt>
                <c:pt idx="649">
                  <c:v>616</c:v>
                </c:pt>
                <c:pt idx="650">
                  <c:v>617</c:v>
                </c:pt>
                <c:pt idx="651">
                  <c:v>618</c:v>
                </c:pt>
                <c:pt idx="652">
                  <c:v>619</c:v>
                </c:pt>
                <c:pt idx="653">
                  <c:v>620</c:v>
                </c:pt>
                <c:pt idx="654">
                  <c:v>621</c:v>
                </c:pt>
                <c:pt idx="655">
                  <c:v>622</c:v>
                </c:pt>
                <c:pt idx="656">
                  <c:v>623</c:v>
                </c:pt>
                <c:pt idx="657">
                  <c:v>624</c:v>
                </c:pt>
                <c:pt idx="658">
                  <c:v>625</c:v>
                </c:pt>
                <c:pt idx="659">
                  <c:v>626</c:v>
                </c:pt>
                <c:pt idx="660">
                  <c:v>627</c:v>
                </c:pt>
                <c:pt idx="661">
                  <c:v>628</c:v>
                </c:pt>
                <c:pt idx="662">
                  <c:v>629</c:v>
                </c:pt>
                <c:pt idx="663">
                  <c:v>630</c:v>
                </c:pt>
                <c:pt idx="664">
                  <c:v>631</c:v>
                </c:pt>
                <c:pt idx="665">
                  <c:v>632</c:v>
                </c:pt>
                <c:pt idx="666">
                  <c:v>633</c:v>
                </c:pt>
                <c:pt idx="667">
                  <c:v>634</c:v>
                </c:pt>
                <c:pt idx="668">
                  <c:v>635</c:v>
                </c:pt>
                <c:pt idx="669">
                  <c:v>636</c:v>
                </c:pt>
                <c:pt idx="670">
                  <c:v>637</c:v>
                </c:pt>
                <c:pt idx="671">
                  <c:v>638</c:v>
                </c:pt>
                <c:pt idx="672">
                  <c:v>639</c:v>
                </c:pt>
                <c:pt idx="673">
                  <c:v>640</c:v>
                </c:pt>
                <c:pt idx="674">
                  <c:v>641</c:v>
                </c:pt>
                <c:pt idx="675">
                  <c:v>642</c:v>
                </c:pt>
                <c:pt idx="676">
                  <c:v>643</c:v>
                </c:pt>
                <c:pt idx="677">
                  <c:v>644</c:v>
                </c:pt>
                <c:pt idx="678">
                  <c:v>645</c:v>
                </c:pt>
                <c:pt idx="679">
                  <c:v>646</c:v>
                </c:pt>
                <c:pt idx="680">
                  <c:v>647</c:v>
                </c:pt>
                <c:pt idx="681">
                  <c:v>648</c:v>
                </c:pt>
                <c:pt idx="682">
                  <c:v>649</c:v>
                </c:pt>
                <c:pt idx="683">
                  <c:v>650</c:v>
                </c:pt>
                <c:pt idx="684">
                  <c:v>651</c:v>
                </c:pt>
                <c:pt idx="685">
                  <c:v>652</c:v>
                </c:pt>
                <c:pt idx="686">
                  <c:v>653</c:v>
                </c:pt>
                <c:pt idx="687">
                  <c:v>654</c:v>
                </c:pt>
                <c:pt idx="688">
                  <c:v>655</c:v>
                </c:pt>
                <c:pt idx="689">
                  <c:v>656</c:v>
                </c:pt>
                <c:pt idx="690">
                  <c:v>657</c:v>
                </c:pt>
                <c:pt idx="691">
                  <c:v>658</c:v>
                </c:pt>
                <c:pt idx="692">
                  <c:v>659</c:v>
                </c:pt>
                <c:pt idx="693">
                  <c:v>660</c:v>
                </c:pt>
                <c:pt idx="694">
                  <c:v>661</c:v>
                </c:pt>
                <c:pt idx="695">
                  <c:v>662</c:v>
                </c:pt>
                <c:pt idx="696">
                  <c:v>663</c:v>
                </c:pt>
                <c:pt idx="697">
                  <c:v>664</c:v>
                </c:pt>
                <c:pt idx="698">
                  <c:v>665</c:v>
                </c:pt>
                <c:pt idx="699">
                  <c:v>666</c:v>
                </c:pt>
                <c:pt idx="700">
                  <c:v>667</c:v>
                </c:pt>
                <c:pt idx="701">
                  <c:v>668</c:v>
                </c:pt>
                <c:pt idx="702">
                  <c:v>669</c:v>
                </c:pt>
                <c:pt idx="703">
                  <c:v>670</c:v>
                </c:pt>
                <c:pt idx="704">
                  <c:v>671</c:v>
                </c:pt>
                <c:pt idx="705">
                  <c:v>672</c:v>
                </c:pt>
                <c:pt idx="706">
                  <c:v>673</c:v>
                </c:pt>
                <c:pt idx="707">
                  <c:v>674</c:v>
                </c:pt>
                <c:pt idx="708">
                  <c:v>675</c:v>
                </c:pt>
                <c:pt idx="709">
                  <c:v>676</c:v>
                </c:pt>
                <c:pt idx="710">
                  <c:v>677</c:v>
                </c:pt>
                <c:pt idx="711">
                  <c:v>678</c:v>
                </c:pt>
                <c:pt idx="712">
                  <c:v>679</c:v>
                </c:pt>
                <c:pt idx="713">
                  <c:v>680</c:v>
                </c:pt>
                <c:pt idx="714">
                  <c:v>681</c:v>
                </c:pt>
                <c:pt idx="715">
                  <c:v>682</c:v>
                </c:pt>
                <c:pt idx="716">
                  <c:v>683</c:v>
                </c:pt>
                <c:pt idx="717">
                  <c:v>684</c:v>
                </c:pt>
                <c:pt idx="718">
                  <c:v>685</c:v>
                </c:pt>
                <c:pt idx="719">
                  <c:v>686</c:v>
                </c:pt>
                <c:pt idx="720">
                  <c:v>687</c:v>
                </c:pt>
                <c:pt idx="721">
                  <c:v>688</c:v>
                </c:pt>
                <c:pt idx="722">
                  <c:v>689</c:v>
                </c:pt>
                <c:pt idx="723">
                  <c:v>690</c:v>
                </c:pt>
                <c:pt idx="724">
                  <c:v>691</c:v>
                </c:pt>
                <c:pt idx="725">
                  <c:v>692</c:v>
                </c:pt>
                <c:pt idx="726">
                  <c:v>693</c:v>
                </c:pt>
                <c:pt idx="727">
                  <c:v>694</c:v>
                </c:pt>
                <c:pt idx="728">
                  <c:v>695</c:v>
                </c:pt>
                <c:pt idx="729">
                  <c:v>696</c:v>
                </c:pt>
                <c:pt idx="730">
                  <c:v>697</c:v>
                </c:pt>
                <c:pt idx="731">
                  <c:v>698</c:v>
                </c:pt>
                <c:pt idx="732">
                  <c:v>699</c:v>
                </c:pt>
                <c:pt idx="733">
                  <c:v>700</c:v>
                </c:pt>
              </c:numCache>
            </c:numRef>
          </c:xVal>
          <c:yVal>
            <c:numRef>
              <c:f>'Switchgrass k=0.102 High Rain'!$G$7:$G$740</c:f>
              <c:numCache>
                <c:formatCode>0.00</c:formatCode>
                <c:ptCount val="734"/>
                <c:pt idx="0">
                  <c:v>0</c:v>
                </c:pt>
                <c:pt idx="1">
                  <c:v>1703.4617748831524</c:v>
                </c:pt>
                <c:pt idx="2">
                  <c:v>3364.31517389795</c:v>
                </c:pt>
                <c:pt idx="3">
                  <c:v>4995.5222335984026</c:v>
                </c:pt>
                <c:pt idx="4">
                  <c:v>6609.4161895928919</c:v>
                </c:pt>
                <c:pt idx="5">
                  <c:v>8217.798865192939</c:v>
                </c:pt>
                <c:pt idx="6">
                  <c:v>9832.083236549739</c:v>
                </c:pt>
                <c:pt idx="7">
                  <c:v>11463.340242722421</c:v>
                </c:pt>
                <c:pt idx="8">
                  <c:v>13122.4138836313</c:v>
                </c:pt>
                <c:pt idx="9">
                  <c:v>14819.988743371832</c:v>
                </c:pt>
                <c:pt idx="10">
                  <c:v>16566.678275916944</c:v>
                </c:pt>
                <c:pt idx="11">
                  <c:v>18271.01917271371</c:v>
                </c:pt>
                <c:pt idx="12">
                  <c:v>19938.201302746518</c:v>
                </c:pt>
                <c:pt idx="13">
                  <c:v>21379.591791740761</c:v>
                </c:pt>
                <c:pt idx="14">
                  <c:v>22836.750431267752</c:v>
                </c:pt>
                <c:pt idx="15">
                  <c:v>25035.645171954318</c:v>
                </c:pt>
                <c:pt idx="16">
                  <c:v>27208.432178100411</c:v>
                </c:pt>
                <c:pt idx="17">
                  <c:v>30020.196576612183</c:v>
                </c:pt>
                <c:pt idx="18">
                  <c:v>32861.234884029313</c:v>
                </c:pt>
                <c:pt idx="19">
                  <c:v>36378.553519301051</c:v>
                </c:pt>
                <c:pt idx="20">
                  <c:v>40190.485549263496</c:v>
                </c:pt>
                <c:pt idx="21">
                  <c:v>44362.290767948762</c:v>
                </c:pt>
                <c:pt idx="22">
                  <c:v>49414.67899460921</c:v>
                </c:pt>
                <c:pt idx="23">
                  <c:v>53271.185586325009</c:v>
                </c:pt>
                <c:pt idx="24">
                  <c:v>56924.513606839158</c:v>
                </c:pt>
                <c:pt idx="25">
                  <c:v>59283.269949884292</c:v>
                </c:pt>
                <c:pt idx="26">
                  <c:v>62089.869293595293</c:v>
                </c:pt>
                <c:pt idx="27">
                  <c:v>68889.310937065209</c:v>
                </c:pt>
                <c:pt idx="28">
                  <c:v>73130.732917710935</c:v>
                </c:pt>
                <c:pt idx="29">
                  <c:v>76710.464605380621</c:v>
                </c:pt>
                <c:pt idx="30">
                  <c:v>79168.033235780793</c:v>
                </c:pt>
                <c:pt idx="31">
                  <c:v>84556.306026029342</c:v>
                </c:pt>
                <c:pt idx="32">
                  <c:v>91193.211925466792</c:v>
                </c:pt>
                <c:pt idx="33">
                  <c:v>98092.311767226347</c:v>
                </c:pt>
                <c:pt idx="34">
                  <c:v>88580.256317319378</c:v>
                </c:pt>
                <c:pt idx="35">
                  <c:v>79990.589148942803</c:v>
                </c:pt>
                <c:pt idx="36">
                  <c:v>72233.865856900913</c:v>
                </c:pt>
                <c:pt idx="37">
                  <c:v>65229.315500066776</c:v>
                </c:pt>
                <c:pt idx="38">
                  <c:v>58903.999531692789</c:v>
                </c:pt>
                <c:pt idx="39">
                  <c:v>53192.052288608065</c:v>
                </c:pt>
                <c:pt idx="40">
                  <c:v>48033.995130529009</c:v>
                </c:pt>
                <c:pt idx="41">
                  <c:v>43376.117087586455</c:v>
                </c:pt>
                <c:pt idx="42">
                  <c:v>39169.91556673975</c:v>
                </c:pt>
                <c:pt idx="43">
                  <c:v>35371.591293141624</c:v>
                </c:pt>
                <c:pt idx="44">
                  <c:v>31941.592227260306</c:v>
                </c:pt>
                <c:pt idx="45">
                  <c:v>28844.20170857284</c:v>
                </c:pt>
                <c:pt idx="46">
                  <c:v>26047.166537139085</c:v>
                </c:pt>
                <c:pt idx="47">
                  <c:v>23521.361120277186</c:v>
                </c:pt>
                <c:pt idx="48">
                  <c:v>21240.484187085574</c:v>
                </c:pt>
                <c:pt idx="49">
                  <c:v>19180.784912693682</c:v>
                </c:pt>
                <c:pt idx="50">
                  <c:v>17320.815600367358</c:v>
                </c:pt>
                <c:pt idx="51">
                  <c:v>15641.208346138961</c:v>
                </c:pt>
                <c:pt idx="52">
                  <c:v>14124.473360373306</c:v>
                </c:pt>
                <c:pt idx="53">
                  <c:v>12754.816846176851</c:v>
                </c:pt>
                <c:pt idx="54">
                  <c:v>11517.976538221674</c:v>
                </c:pt>
                <c:pt idx="55">
                  <c:v>10401.073189442921</c:v>
                </c:pt>
                <c:pt idx="56">
                  <c:v>9392.4764591377789</c:v>
                </c:pt>
                <c:pt idx="57">
                  <c:v>8481.6838059556358</c:v>
                </c:pt>
                <c:pt idx="58">
                  <c:v>7659.2111246894783</c:v>
                </c:pt>
                <c:pt idx="59">
                  <c:v>6916.4939880655866</c:v>
                </c:pt>
                <c:pt idx="60">
                  <c:v>6245.7984651633242</c:v>
                </c:pt>
                <c:pt idx="61">
                  <c:v>5640.1405878105734</c:v>
                </c:pt>
                <c:pt idx="62">
                  <c:v>5093.2136263599978</c:v>
                </c:pt>
                <c:pt idx="63">
                  <c:v>4599.322417565666</c:v>
                </c:pt>
                <c:pt idx="64">
                  <c:v>4153.3240607149219</c:v>
                </c:pt>
                <c:pt idx="65">
                  <c:v>3750.5743644830468</c:v>
                </c:pt>
                <c:pt idx="66">
                  <c:v>3386.8794868598952</c:v>
                </c:pt>
                <c:pt idx="67">
                  <c:v>3058.4522645755951</c:v>
                </c:pt>
                <c:pt idx="68">
                  <c:v>2761.87277728035</c:v>
                </c:pt>
                <c:pt idx="69">
                  <c:v>2494.0527358339405</c:v>
                </c:pt>
                <c:pt idx="70">
                  <c:v>2252.2033238786503</c:v>
                </c:pt>
                <c:pt idx="71">
                  <c:v>2033.8061578292836</c:v>
                </c:pt>
                <c:pt idx="72">
                  <c:v>1836.5870628859718</c:v>
                </c:pt>
                <c:pt idx="73">
                  <c:v>1658.4923919988191</c:v>
                </c:pt>
                <c:pt idx="74">
                  <c:v>1497.6676411929311</c:v>
                </c:pt>
                <c:pt idx="75">
                  <c:v>1352.4381385754316</c:v>
                </c:pt>
                <c:pt idx="76">
                  <c:v>1221.2916059376576</c:v>
                </c:pt>
                <c:pt idx="77">
                  <c:v>1102.8624113668411</c:v>
                </c:pt>
                <c:pt idx="78">
                  <c:v>995.91734888905114</c:v>
                </c:pt>
                <c:pt idx="79">
                  <c:v>899.34279706653274</c:v>
                </c:pt>
                <c:pt idx="80">
                  <c:v>812.13312283164464</c:v>
                </c:pt>
                <c:pt idx="81">
                  <c:v>733.38020980610213</c:v>
                </c:pt>
                <c:pt idx="82">
                  <c:v>662.26400206402866</c:v>
                </c:pt>
                <c:pt idx="83">
                  <c:v>598.04396487031363</c:v>
                </c:pt>
                <c:pt idx="84">
                  <c:v>540.0513734751147</c:v>
                </c:pt>
                <c:pt idx="85">
                  <c:v>487.68234966739215</c:v>
                </c:pt>
                <c:pt idx="86">
                  <c:v>440.39157357696786</c:v>
                </c:pt>
                <c:pt idx="87">
                  <c:v>397.68660524597021</c:v>
                </c:pt>
                <c:pt idx="88">
                  <c:v>359.12275683998467</c:v>
                </c:pt>
                <c:pt idx="89">
                  <c:v>324.29846210330118</c:v>
                </c:pt>
                <c:pt idx="90">
                  <c:v>292.8510948400492</c:v>
                </c:pt>
                <c:pt idx="91">
                  <c:v>264.45319287914833</c:v>
                </c:pt>
                <c:pt idx="92">
                  <c:v>238.80904820305938</c:v>
                </c:pt>
                <c:pt idx="93">
                  <c:v>215.65162773327907</c:v>
                </c:pt>
                <c:pt idx="94">
                  <c:v>194.73979270864578</c:v>
                </c:pt>
                <c:pt idx="95">
                  <c:v>175.8557877017827</c:v>
                </c:pt>
                <c:pt idx="96">
                  <c:v>158.8029731267174</c:v>
                </c:pt>
                <c:pt idx="97">
                  <c:v>143.40377762630376</c:v>
                </c:pt>
                <c:pt idx="98">
                  <c:v>129.49784901750391</c:v>
                </c:pt>
                <c:pt idx="99">
                  <c:v>116.94038454035999</c:v>
                </c:pt>
                <c:pt idx="100">
                  <c:v>105.60062302346692</c:v>
                </c:pt>
                <c:pt idx="101">
                  <c:v>95.36048326483504</c:v>
                </c:pt>
                <c:pt idx="102">
                  <c:v>86.113334449573529</c:v>
                </c:pt>
                <c:pt idx="103">
                  <c:v>77.762885800710137</c:v>
                </c:pt>
                <c:pt idx="104">
                  <c:v>70.222183901093075</c:v>
                </c:pt>
                <c:pt idx="105">
                  <c:v>63.412707245413245</c:v>
                </c:pt>
                <c:pt idx="106">
                  <c:v>57.263548593935042</c:v>
                </c:pt>
                <c:pt idx="107">
                  <c:v>51.710676613749904</c:v>
                </c:pt>
                <c:pt idx="108">
                  <c:v>46.696269119008669</c:v>
                </c:pt>
                <c:pt idx="109">
                  <c:v>42.16811096714865</c:v>
                </c:pt>
                <c:pt idx="110">
                  <c:v>38.079050341387543</c:v>
                </c:pt>
                <c:pt idx="111">
                  <c:v>34.386507757759652</c:v>
                </c:pt>
                <c:pt idx="112">
                  <c:v>31.052032683947935</c:v>
                </c:pt>
                <c:pt idx="113">
                  <c:v>28.040903152992705</c:v>
                </c:pt>
                <c:pt idx="114">
                  <c:v>25.321764202637297</c:v>
                </c:pt>
                <c:pt idx="115">
                  <c:v>22.866301375372483</c:v>
                </c:pt>
                <c:pt idx="116">
                  <c:v>20.648945879327957</c:v>
                </c:pt>
                <c:pt idx="117">
                  <c:v>18.646608339844885</c:v>
                </c:pt>
                <c:pt idx="118">
                  <c:v>16.838438369275199</c:v>
                </c:pt>
                <c:pt idx="119">
                  <c:v>15.205607451410538</c:v>
                </c:pt>
                <c:pt idx="120">
                  <c:v>13.731112879700138</c:v>
                </c:pt>
                <c:pt idx="121">
                  <c:v>12.399600707670308</c:v>
                </c:pt>
                <c:pt idx="122">
                  <c:v>11.197205867920562</c:v>
                </c:pt>
                <c:pt idx="123">
                  <c:v>10.111407794852383</c:v>
                </c:pt>
                <c:pt idx="124">
                  <c:v>9.1309000477269588</c:v>
                </c:pt>
                <c:pt idx="125">
                  <c:v>8.245472576432169</c:v>
                </c:pt>
                <c:pt idx="126">
                  <c:v>7.4459054039935317</c:v>
                </c:pt>
                <c:pt idx="127">
                  <c:v>6.7238726187371203</c:v>
                </c:pt>
                <c:pt idx="128">
                  <c:v>6.0718556763767948</c:v>
                </c:pt>
                <c:pt idx="129">
                  <c:v>5.4830651092366409</c:v>
                </c:pt>
                <c:pt idx="130">
                  <c:v>4.9513698273652054</c:v>
                </c:pt>
                <c:pt idx="131">
                  <c:v>4.4712332753525157</c:v>
                </c:pt>
                <c:pt idx="132">
                  <c:v>4.0376557800485298</c:v>
                </c:pt>
                <c:pt idx="133">
                  <c:v>3.6461224888504589</c:v>
                </c:pt>
                <c:pt idx="134">
                  <c:v>3.2925563564364264</c:v>
                </c:pt>
                <c:pt idx="135">
                  <c:v>2.9732756903972852</c:v>
                </c:pt>
                <c:pt idx="136">
                  <c:v>2.6849558136874205</c:v>
                </c:pt>
                <c:pt idx="137">
                  <c:v>2.4245944446848862</c:v>
                </c:pt>
                <c:pt idx="138">
                  <c:v>2.189480434362634</c:v>
                </c:pt>
                <c:pt idx="139">
                  <c:v>1.9771655350303154</c:v>
                </c:pt>
                <c:pt idx="140">
                  <c:v>1.7854389066735739</c:v>
                </c:pt>
                <c:pt idx="141">
                  <c:v>1.6123040954256007</c:v>
                </c:pt>
                <c:pt idx="142">
                  <c:v>1.4559582444460686</c:v>
                </c:pt>
                <c:pt idx="143">
                  <c:v>1.3147733207307331</c:v>
                </c:pt>
                <c:pt idx="144">
                  <c:v>1.1872791623656698</c:v>
                </c:pt>
                <c:pt idx="145">
                  <c:v>1.0721481696968662</c:v>
                </c:pt>
                <c:pt idx="146">
                  <c:v>0.96818148100399171</c:v>
                </c:pt>
                <c:pt idx="147">
                  <c:v>0.87429648872514043</c:v>
                </c:pt>
                <c:pt idx="148">
                  <c:v>0.78951556623913377</c:v>
                </c:pt>
                <c:pt idx="149">
                  <c:v>0.71295588781652164</c:v>
                </c:pt>
                <c:pt idx="150">
                  <c:v>0.64382023573463709</c:v>
                </c:pt>
                <c:pt idx="151">
                  <c:v>0.58138869883079769</c:v>
                </c:pt>
                <c:pt idx="152">
                  <c:v>0.52501117605052483</c:v>
                </c:pt>
                <c:pt idx="153">
                  <c:v>0.47410060693005335</c:v>
                </c:pt>
                <c:pt idx="154">
                  <c:v>0.428126858521999</c:v>
                </c:pt>
                <c:pt idx="155">
                  <c:v>0.38661120510852393</c:v>
                </c:pt>
                <c:pt idx="156">
                  <c:v>0.34912134321931315</c:v>
                </c:pt>
                <c:pt idx="157">
                  <c:v>0.31526689004537123</c:v>
                </c:pt>
                <c:pt idx="158">
                  <c:v>0.28469531837371154</c:v>
                </c:pt>
                <c:pt idx="159">
                  <c:v>0.25708828571323988</c:v>
                </c:pt>
                <c:pt idx="160">
                  <c:v>0.23215831938694625</c:v>
                </c:pt>
                <c:pt idx="161">
                  <c:v>0.20964582307219912</c:v>
                </c:pt>
                <c:pt idx="162">
                  <c:v>0.18931637361813991</c:v>
                </c:pt>
                <c:pt idx="163">
                  <c:v>0.17095827999196581</c:v>
                </c:pt>
                <c:pt idx="164">
                  <c:v>0.1543803789352266</c:v>
                </c:pt>
                <c:pt idx="165">
                  <c:v>0.13941004437634846</c:v>
                </c:pt>
                <c:pt idx="166">
                  <c:v>0.12589138987131168</c:v>
                </c:pt>
                <c:pt idx="167">
                  <c:v>0.11368364535446193</c:v>
                </c:pt>
                <c:pt idx="168">
                  <c:v>0.10265969129652587</c:v>
                </c:pt>
                <c:pt idx="169">
                  <c:v>9.2704735005966696E-2</c:v>
                </c:pt>
                <c:pt idx="170">
                  <c:v>8.3715115290019806E-2</c:v>
                </c:pt>
                <c:pt idx="171">
                  <c:v>7.5597223028254626E-2</c:v>
                </c:pt>
                <c:pt idx="172">
                  <c:v>6.8266526418616608E-2</c:v>
                </c:pt>
                <c:pt idx="173">
                  <c:v>6.1646690745794652E-2</c:v>
                </c:pt>
                <c:pt idx="174">
                  <c:v>5.5668783506044622E-2</c:v>
                </c:pt>
                <c:pt idx="175">
                  <c:v>5.0270556611415045E-2</c:v>
                </c:pt>
                <c:pt idx="176">
                  <c:v>4.5395798198952134E-2</c:v>
                </c:pt>
                <c:pt idx="177">
                  <c:v>4.0993747295250398E-2</c:v>
                </c:pt>
                <c:pt idx="178">
                  <c:v>3.7018565241257052E-2</c:v>
                </c:pt>
                <c:pt idx="179">
                  <c:v>3.3428858373237294E-2</c:v>
                </c:pt>
                <c:pt idx="180">
                  <c:v>3.0187246989586736E-2</c:v>
                </c:pt>
                <c:pt idx="181">
                  <c:v>2.7259976115124058E-2</c:v>
                </c:pt>
                <c:pt idx="182">
                  <c:v>2.4616564009744671E-2</c:v>
                </c:pt>
                <c:pt idx="183">
                  <c:v>2.2229484761348485E-2</c:v>
                </c:pt>
                <c:pt idx="184">
                  <c:v>2.0073881657870576E-2</c:v>
                </c:pt>
                <c:pt idx="185">
                  <c:v>1.8127308353760883E-2</c:v>
                </c:pt>
                <c:pt idx="186">
                  <c:v>1.6369495135660113E-2</c:v>
                </c:pt>
                <c:pt idx="187">
                  <c:v>1.4782137853400955E-2</c:v>
                </c:pt>
                <c:pt idx="188">
                  <c:v>1.3348707318464147E-2</c:v>
                </c:pt>
                <c:pt idx="189">
                  <c:v>1.2054277185151686E-2</c:v>
                </c:pt>
                <c:pt idx="190">
                  <c:v>1.0885368522200164E-2</c:v>
                </c:pt>
                <c:pt idx="191">
                  <c:v>9.8298094563528809E-3</c:v>
                </c:pt>
                <c:pt idx="192">
                  <c:v>8.8766084263607933E-3</c:v>
                </c:pt>
                <c:pt idx="193">
                  <c:v>8.0158397275967314E-3</c:v>
                </c:pt>
                <c:pt idx="194">
                  <c:v>7.2385401554612193E-3</c:v>
                </c:pt>
                <c:pt idx="195">
                  <c:v>6.5366156713232816E-3</c:v>
                </c:pt>
                <c:pt idx="196">
                  <c:v>5.9027571191067945E-3</c:v>
                </c:pt>
                <c:pt idx="197">
                  <c:v>5.3303641148772594E-3</c:v>
                </c:pt>
                <c:pt idx="198">
                  <c:v>4.8134763168895985E-3</c:v>
                </c:pt>
                <c:pt idx="199">
                  <c:v>4.3467113604095543E-3</c:v>
                </c:pt>
                <c:pt idx="200">
                  <c:v>3.9252088110246384E-3</c:v>
                </c:pt>
                <c:pt idx="201">
                  <c:v>3.5445795528262903E-3</c:v>
                </c:pt>
                <c:pt idx="202">
                  <c:v>3.2008600844433805E-3</c:v>
                </c:pt>
                <c:pt idx="203">
                  <c:v>2.8904712470096978E-3</c:v>
                </c:pt>
                <c:pt idx="204">
                  <c:v>2.6101809542989365E-3</c:v>
                </c:pt>
                <c:pt idx="205">
                  <c:v>2.3570705369352677E-3</c:v>
                </c:pt>
                <c:pt idx="206">
                  <c:v>2.1285043502205655E-3</c:v>
                </c:pt>
                <c:pt idx="207">
                  <c:v>1.9221023291049236E-3</c:v>
                </c:pt>
                <c:pt idx="208">
                  <c:v>1.7357152045133163E-3</c:v>
                </c:pt>
                <c:pt idx="209">
                  <c:v>1.5674021229565068E-3</c:v>
                </c:pt>
                <c:pt idx="210">
                  <c:v>1.4154104363782547E-3</c:v>
                </c:pt>
                <c:pt idx="211">
                  <c:v>1.2781574517900997E-3</c:v>
                </c:pt>
                <c:pt idx="212">
                  <c:v>1.1542139506522432E-3</c:v>
                </c:pt>
                <c:pt idx="213">
                  <c:v>1.042289306387484E-3</c:v>
                </c:pt>
                <c:pt idx="214">
                  <c:v>9.4121804505635065E-4</c:v>
                </c:pt>
                <c:pt idx="215">
                  <c:v>8.4994770924988971E-4</c:v>
                </c:pt>
                <c:pt idx="216">
                  <c:v>7.6752789882591382E-4</c:v>
                </c:pt>
                <c:pt idx="217">
                  <c:v>6.9310037437011725E-4</c:v>
                </c:pt>
                <c:pt idx="218">
                  <c:v>6.2589012032897534E-4</c:v>
                </c:pt>
                <c:pt idx="219">
                  <c:v>5.6519727475465179E-4</c:v>
                </c:pt>
                <c:pt idx="220">
                  <c:v>5.1038984162617672E-4</c:v>
                </c:pt>
                <c:pt idx="221">
                  <c:v>4.608971098600336E-4</c:v>
                </c:pt>
                <c:pt idx="222">
                  <c:v>4.1620371048238557E-4</c:v>
                </c:pt>
                <c:pt idx="223">
                  <c:v>3.7584425007983023E-4</c:v>
                </c:pt>
                <c:pt idx="224">
                  <c:v>3.3939846464691299E-4</c:v>
                </c:pt>
                <c:pt idx="225">
                  <c:v>3.0648684336720579E-4</c:v>
                </c:pt>
                <c:pt idx="226">
                  <c:v>2.7676667675829606E-4</c:v>
                </c:pt>
                <c:pt idx="227">
                  <c:v>2.4992848802993516E-4</c:v>
                </c:pt>
                <c:pt idx="228">
                  <c:v>2.2569281049495172E-4</c:v>
                </c:pt>
                <c:pt idx="229">
                  <c:v>2.0380727747614424E-4</c:v>
                </c:pt>
                <c:pt idx="230">
                  <c:v>1.8404399440613621E-4</c:v>
                </c:pt>
                <c:pt idx="231">
                  <c:v>1.661971657559218E-4</c:v>
                </c:pt>
                <c:pt idx="232">
                  <c:v>1.5008095208120749E-4</c:v>
                </c:pt>
                <c:pt idx="233">
                  <c:v>1.3552753487193047E-4</c:v>
                </c:pt>
                <c:pt idx="234">
                  <c:v>1.2238536905418698E-4</c:v>
                </c:pt>
                <c:pt idx="235">
                  <c:v>1.1051760494783521E-4</c:v>
                </c:pt>
                <c:pt idx="236">
                  <c:v>9.9800663247561283E-5</c:v>
                </c:pt>
                <c:pt idx="237">
                  <c:v>9.0122948188701467E-5</c:v>
                </c:pt>
                <c:pt idx="238">
                  <c:v>8.1383685497920177E-5</c:v>
                </c:pt>
                <c:pt idx="239">
                  <c:v>7.3491873028347455E-5</c:v>
                </c:pt>
                <c:pt idx="240">
                  <c:v>6.6365333152094364E-5</c:v>
                </c:pt>
                <c:pt idx="241">
                  <c:v>5.9929857042691185E-5</c:v>
                </c:pt>
                <c:pt idx="242">
                  <c:v>5.4118431936842636E-5</c:v>
                </c:pt>
                <c:pt idx="243">
                  <c:v>4.8870543328949436E-5</c:v>
                </c:pt>
                <c:pt idx="244">
                  <c:v>4.413154483215546E-5</c:v>
                </c:pt>
                <c:pt idx="245">
                  <c:v>3.9852089144236125E-5</c:v>
                </c:pt>
                <c:pt idx="246">
                  <c:v>3.5987614192987525E-5</c:v>
                </c:pt>
                <c:pt idx="247">
                  <c:v>3.2497879110325908E-5</c:v>
                </c:pt>
                <c:pt idx="248">
                  <c:v>2.9346545203186847E-5</c:v>
                </c:pt>
                <c:pt idx="249">
                  <c:v>2.6500797557864899E-5</c:v>
                </c:pt>
                <c:pt idx="250">
                  <c:v>2.3931003337546312E-5</c:v>
                </c:pt>
                <c:pt idx="251">
                  <c:v>2.1610403214890758E-5</c:v>
                </c:pt>
                <c:pt idx="252">
                  <c:v>1.9514832726526379E-5</c:v>
                </c:pt>
                <c:pt idx="253">
                  <c:v>1.7622470647928174E-5</c:v>
                </c:pt>
                <c:pt idx="254">
                  <c:v>1.5913611768496459E-5</c:v>
                </c:pt>
                <c:pt idx="255">
                  <c:v>1.4370461700737863E-5</c:v>
                </c:pt>
                <c:pt idx="256">
                  <c:v>1.2976951586892026E-5</c:v>
                </c:pt>
                <c:pt idx="257">
                  <c:v>1.1718570773540114E-5</c:v>
                </c:pt>
                <c:pt idx="258">
                  <c:v>1.0582215711829892E-5</c:v>
                </c:pt>
                <c:pt idx="259">
                  <c:v>9.5560535099170543E-6</c:v>
                </c:pt>
                <c:pt idx="260">
                  <c:v>8.629398716784161E-6</c:v>
                </c:pt>
                <c:pt idx="261">
                  <c:v>7.7926020543895519E-6</c:v>
                </c:pt>
                <c:pt idx="262">
                  <c:v>7.0369499395093382E-6</c:v>
                </c:pt>
                <c:pt idx="263">
                  <c:v>6.3545737489914226E-6</c:v>
                </c:pt>
                <c:pt idx="264">
                  <c:v>5.7383678835986791E-6</c:v>
                </c:pt>
                <c:pt idx="265">
                  <c:v>5.1819157772371771E-6</c:v>
                </c:pt>
                <c:pt idx="266">
                  <c:v>4.6794230811043492E-6</c:v>
                </c:pt>
                <c:pt idx="267">
                  <c:v>4.2256573269986379E-6</c:v>
                </c:pt>
                <c:pt idx="268">
                  <c:v>3.8158934415058697E-6</c:v>
                </c:pt>
                <c:pt idx="269">
                  <c:v>3.4458645436992398E-6</c:v>
                </c:pt>
                <c:pt idx="270">
                  <c:v>3.1117175140083916E-6</c:v>
                </c:pt>
                <c:pt idx="271">
                  <c:v>2.8099728715952585E-6</c:v>
                </c:pt>
                <c:pt idx="272">
                  <c:v>2.5374885424383628E-6</c:v>
                </c:pt>
                <c:pt idx="273">
                  <c:v>2.2914271408430176E-6</c:v>
                </c:pt>
                <c:pt idx="274">
                  <c:v>2.0692264236773585E-6</c:v>
                </c:pt>
                <c:pt idx="275">
                  <c:v>1.8685726096747512E-6</c:v>
                </c:pt>
                <c:pt idx="276">
                  <c:v>1.6873762859753273E-6</c:v>
                </c:pt>
                <c:pt idx="277">
                  <c:v>1.5237506510209884E-6</c:v>
                </c:pt>
                <c:pt idx="278">
                  <c:v>1.375991867246637E-6</c:v>
                </c:pt>
                <c:pt idx="279">
                  <c:v>1.2425613189797817E-6</c:v>
                </c:pt>
                <c:pt idx="280">
                  <c:v>1.1220695907993963E-6</c:v>
                </c:pt>
                <c:pt idx="281">
                  <c:v>1.013261999520855E-6</c:v>
                </c:pt>
                <c:pt idx="282">
                  <c:v>9.1500552915042381E-7</c:v>
                </c:pt>
                <c:pt idx="283">
                  <c:v>8.2627703276324735E-7</c:v>
                </c:pt>
                <c:pt idx="284">
                  <c:v>7.4615257845048227E-7</c:v>
                </c:pt>
                <c:pt idx="285">
                  <c:v>6.7379782839471277E-7</c:v>
                </c:pt>
                <c:pt idx="286">
                  <c:v>6.0845935089075521E-7</c:v>
                </c:pt>
                <c:pt idx="287">
                  <c:v>5.4945677484361241E-7</c:v>
                </c:pt>
                <c:pt idx="288">
                  <c:v>4.9617570504845237E-7</c:v>
                </c:pt>
                <c:pt idx="289">
                  <c:v>4.4806132447889108E-7</c:v>
                </c:pt>
                <c:pt idx="290">
                  <c:v>4.046126169643346E-7</c:v>
                </c:pt>
                <c:pt idx="291">
                  <c:v>3.6537715009687261E-7</c:v>
                </c:pt>
                <c:pt idx="292">
                  <c:v>3.2994636404202952E-7</c:v>
                </c:pt>
                <c:pt idx="293">
                  <c:v>2.9795131719564879E-7</c:v>
                </c:pt>
                <c:pt idx="294">
                  <c:v>2.6905884438634464E-7</c:v>
                </c:pt>
                <c:pt idx="295">
                  <c:v>2.4296808761874598E-7</c:v>
                </c:pt>
                <c:pt idx="296">
                  <c:v>2.194073632321997E-7</c:v>
                </c:pt>
                <c:pt idx="297">
                  <c:v>1.9813133285242294E-7</c:v>
                </c:pt>
                <c:pt idx="298">
                  <c:v>1.7891844867727979E-7</c:v>
                </c:pt>
                <c:pt idx="299">
                  <c:v>1.615686464943343E-7</c:v>
                </c:pt>
                <c:pt idx="300">
                  <c:v>1.4590126240752539E-7</c:v>
                </c:pt>
                <c:pt idx="301">
                  <c:v>1.3175315157979405E-7</c:v>
                </c:pt>
                <c:pt idx="302">
                  <c:v>1.1897698940206251E-7</c:v>
                </c:pt>
                <c:pt idx="303">
                  <c:v>1.0743973739865681E-7</c:v>
                </c:pt>
                <c:pt idx="304">
                  <c:v>9.7021257894530543E-8</c:v>
                </c:pt>
                <c:pt idx="305">
                  <c:v>8.7613063018848053E-8</c:v>
                </c:pt>
                <c:pt idx="306">
                  <c:v>7.9117185018247104E-8</c:v>
                </c:pt>
                <c:pt idx="307">
                  <c:v>7.1445156116330975E-8</c:v>
                </c:pt>
                <c:pt idx="308">
                  <c:v>6.4517087296644867E-8</c:v>
                </c:pt>
                <c:pt idx="309">
                  <c:v>5.826083641647077E-8</c:v>
                </c:pt>
                <c:pt idx="310">
                  <c:v>5.261125698901917E-8</c:v>
                </c:pt>
                <c:pt idx="311">
                  <c:v>4.7509519811529861E-8</c:v>
                </c:pt>
                <c:pt idx="312">
                  <c:v>4.2902500375409267E-8</c:v>
                </c:pt>
                <c:pt idx="313">
                  <c:v>3.87422256794795E-8</c:v>
                </c:pt>
                <c:pt idx="314">
                  <c:v>3.4985374685994685E-8</c:v>
                </c:pt>
                <c:pt idx="315">
                  <c:v>3.1592827217661327E-8</c:v>
                </c:pt>
                <c:pt idx="316">
                  <c:v>2.8529256598317699E-8</c:v>
                </c:pt>
                <c:pt idx="317">
                  <c:v>2.5762761795425076E-8</c:v>
                </c:pt>
                <c:pt idx="318">
                  <c:v>2.3264535233874685E-8</c:v>
                </c:pt>
                <c:pt idx="319">
                  <c:v>2.1008562822030565E-8</c:v>
                </c:pt>
                <c:pt idx="320">
                  <c:v>1.897135306638562E-8</c:v>
                </c:pt>
                <c:pt idx="321">
                  <c:v>1.7131692454090113E-8</c:v>
                </c:pt>
                <c:pt idx="322">
                  <c:v>1.5470424556146016E-8</c:v>
                </c:pt>
                <c:pt idx="323">
                  <c:v>1.3970250551064062E-8</c:v>
                </c:pt>
                <c:pt idx="324">
                  <c:v>1.261554909182921E-8</c:v>
                </c:pt>
                <c:pt idx="325">
                  <c:v>1.1392213640451194E-8</c:v>
                </c:pt>
                <c:pt idx="326">
                  <c:v>1.0287505576252664E-8</c:v>
                </c:pt>
                <c:pt idx="327">
                  <c:v>9.2899215483144787E-9</c:v>
                </c:pt>
                <c:pt idx="328">
                  <c:v>8.3890736908134283E-9</c:v>
                </c:pt>
                <c:pt idx="329">
                  <c:v>7.5755814539323911E-9</c:v>
                </c:pt>
                <c:pt idx="330">
                  <c:v>6.8409739239757926E-9</c:v>
                </c:pt>
                <c:pt idx="331">
                  <c:v>6.1776016155463132E-9</c:v>
                </c:pt>
                <c:pt idx="332">
                  <c:v>5.5785568172756952E-9</c:v>
                </c:pt>
                <c:pt idx="333">
                  <c:v>5.037601661663808E-9</c:v>
                </c:pt>
                <c:pt idx="334">
                  <c:v>4.5491031700186399E-9</c:v>
                </c:pt>
                <c:pt idx="335">
                  <c:v>4.1079745961173826E-9</c:v>
                </c:pt>
                <c:pt idx="336">
                  <c:v>3.7096224577990011E-9</c:v>
                </c:pt>
                <c:pt idx="337">
                  <c:v>3.3498987049270159E-9</c:v>
                </c:pt>
                <c:pt idx="338">
                  <c:v>3.0250575256464685E-9</c:v>
                </c:pt>
                <c:pt idx="339">
                  <c:v>2.7317163411570817E-9</c:v>
                </c:pt>
                <c:pt idx="340">
                  <c:v>2.4668205828416145E-9</c:v>
                </c:pt>
                <c:pt idx="341">
                  <c:v>2.2276118849710118E-9</c:v>
                </c:pt>
                <c:pt idx="342">
                  <c:v>2.0115993617776269E-9</c:v>
                </c:pt>
                <c:pt idx="343">
                  <c:v>1.816533669803442E-9</c:v>
                </c:pt>
                <c:pt idx="344">
                  <c:v>1.6403835854340155E-9</c:v>
                </c:pt>
                <c:pt idx="345">
                  <c:v>1.4813148537195E-9</c:v>
                </c:pt>
                <c:pt idx="346">
                  <c:v>1.3376710882347628E-9</c:v>
                </c:pt>
                <c:pt idx="347">
                  <c:v>1.2079565230890517E-9</c:v>
                </c:pt>
                <c:pt idx="348">
                  <c:v>1.0908204374805973E-9</c:v>
                </c:pt>
                <c:pt idx="349">
                  <c:v>9.8504309060934824E-10</c:v>
                </c:pt>
                <c:pt idx="350">
                  <c:v>8.8952302048748106E-10</c:v>
                </c:pt>
                <c:pt idx="351">
                  <c:v>8.0326557438995202E-10</c:v>
                </c:pt>
                <c:pt idx="352">
                  <c:v>7.2537255151241903E-10</c:v>
                </c:pt>
                <c:pt idx="353">
                  <c:v>6.5503284998516642E-10</c:v>
                </c:pt>
                <c:pt idx="354">
                  <c:v>5.9151402085048919E-10</c:v>
                </c:pt>
                <c:pt idx="355">
                  <c:v>5.3415464105446984E-10</c:v>
                </c:pt>
                <c:pt idx="356">
                  <c:v>4.8235742603326592E-10</c:v>
                </c:pt>
                <c:pt idx="357">
                  <c:v>4.3558301017497184E-10</c:v>
                </c:pt>
                <c:pt idx="358">
                  <c:v>3.9334433039288309E-10</c:v>
                </c:pt>
                <c:pt idx="359">
                  <c:v>3.5520155432617839E-10</c:v>
                </c:pt>
                <c:pt idx="360">
                  <c:v>3.2075750035526494E-10</c:v>
                </c:pt>
                <c:pt idx="361">
                  <c:v>2.8965350174024341E-10</c:v>
                </c:pt>
                <c:pt idx="362">
                  <c:v>2.6156567181581122E-10</c:v>
                </c:pt>
                <c:pt idx="363">
                  <c:v>2.3620153135179966E-10</c:v>
                </c:pt>
                <c:pt idx="364">
                  <c:v>2.1329696296011696E-10</c:v>
                </c:pt>
                <c:pt idx="365">
                  <c:v>1.9261346083420671E-10</c:v>
                </c:pt>
                <c:pt idx="366">
                  <c:v>1.7393564718250378E-10</c:v>
                </c:pt>
                <c:pt idx="367">
                  <c:v>1.5706902949445619E-10</c:v>
                </c:pt>
                <c:pt idx="368">
                  <c:v>1.4183797528544379E-10</c:v>
                </c:pt>
                <c:pt idx="369">
                  <c:v>1.2808388323163506E-10</c:v>
                </c:pt>
                <c:pt idx="370">
                  <c:v>1.1566353165067173E-10</c:v>
                </c:pt>
                <c:pt idx="371">
                  <c:v>1.0444758713094462E-10</c:v>
                </c:pt>
                <c:pt idx="372">
                  <c:v>9.4319257779752514E-11</c:v>
                </c:pt>
                <c:pt idx="373">
                  <c:v>8.5173077066590806E-11</c:v>
                </c:pt>
                <c:pt idx="374">
                  <c:v>7.6913805597701894E-11</c:v>
                </c:pt>
                <c:pt idx="375">
                  <c:v>6.9455439386041595E-11</c:v>
                </c:pt>
                <c:pt idx="376">
                  <c:v>6.272031428974174E-11</c:v>
                </c:pt>
                <c:pt idx="377">
                  <c:v>5.6638297293596317E-11</c:v>
                </c:pt>
                <c:pt idx="378">
                  <c:v>5.1146056212324646E-11</c:v>
                </c:pt>
                <c:pt idx="379">
                  <c:v>4.6186400211046519E-11</c:v>
                </c:pt>
                <c:pt idx="380">
                  <c:v>4.1707684275780489E-11</c:v>
                </c:pt>
                <c:pt idx="381">
                  <c:v>3.7663271432704974E-11</c:v>
                </c:pt>
                <c:pt idx="382">
                  <c:v>3.4011047116259625E-11</c:v>
                </c:pt>
                <c:pt idx="383">
                  <c:v>3.0712980629184856E-11</c:v>
                </c:pt>
                <c:pt idx="384">
                  <c:v>2.7734729127987592E-11</c:v>
                </c:pt>
                <c:pt idx="385">
                  <c:v>2.5045280010104279E-11</c:v>
                </c:pt>
                <c:pt idx="386">
                  <c:v>2.261662797894586E-11</c:v>
                </c:pt>
                <c:pt idx="387">
                  <c:v>2.0423483424089176E-11</c:v>
                </c:pt>
                <c:pt idx="388">
                  <c:v>1.8443009079971917E-11</c:v>
                </c:pt>
                <c:pt idx="389">
                  <c:v>1.6654582220912471E-11</c:v>
                </c:pt>
                <c:pt idx="390">
                  <c:v>1.5039579916182978E-11</c:v>
                </c:pt>
                <c:pt idx="391">
                  <c:v>1.3581185108998907E-11</c:v>
                </c:pt>
                <c:pt idx="392">
                  <c:v>1.2264211500111262E-11</c:v>
                </c:pt>
                <c:pt idx="393">
                  <c:v>1.1074945412517713E-11</c:v>
                </c:pt>
                <c:pt idx="394">
                  <c:v>1.0001002990623116E-11</c:v>
                </c:pt>
                <c:pt idx="395">
                  <c:v>9.0312012468614526E-12</c:v>
                </c:pt>
                <c:pt idx="396">
                  <c:v>8.1554416129846672E-12</c:v>
                </c:pt>
                <c:pt idx="397">
                  <c:v>7.364604783435427E-12</c:v>
                </c:pt>
                <c:pt idx="398">
                  <c:v>6.650455755804134E-12</c:v>
                </c:pt>
                <c:pt idx="399">
                  <c:v>6.0055580795574851E-12</c:v>
                </c:pt>
                <c:pt idx="400">
                  <c:v>5.4231964201041758E-12</c:v>
                </c:pt>
                <c:pt idx="401">
                  <c:v>4.8973066318589129E-12</c:v>
                </c:pt>
                <c:pt idx="402">
                  <c:v>4.4224126121525541E-12</c:v>
                </c:pt>
                <c:pt idx="403">
                  <c:v>3.9935692784468918E-12</c:v>
                </c:pt>
                <c:pt idx="404">
                  <c:v>3.6063110750745852E-12</c:v>
                </c:pt>
                <c:pt idx="405">
                  <c:v>3.2566054733030951E-12</c:v>
                </c:pt>
                <c:pt idx="406">
                  <c:v>2.9408109805192932E-12</c:v>
                </c:pt>
                <c:pt idx="407">
                  <c:v>2.6556392212812368E-12</c:v>
                </c:pt>
                <c:pt idx="408">
                  <c:v>2.3981206953878714E-12</c:v>
                </c:pt>
                <c:pt idx="409">
                  <c:v>2.1655738564039562E-12</c:v>
                </c:pt>
                <c:pt idx="410">
                  <c:v>1.9555771886542975E-12</c:v>
                </c:pt>
                <c:pt idx="411">
                  <c:v>1.7659439919244164E-12</c:v>
                </c:pt>
                <c:pt idx="412">
                  <c:v>1.594699611299846E-12</c:v>
                </c:pt>
                <c:pt idx="413">
                  <c:v>1.4400608750386266E-12</c:v>
                </c:pt>
                <c:pt idx="414">
                  <c:v>1.3004175263620163E-12</c:v>
                </c:pt>
                <c:pt idx="415">
                  <c:v>1.174315455813037E-12</c:v>
                </c:pt>
                <c:pt idx="416">
                  <c:v>1.0604415595806754E-12</c:v>
                </c:pt>
                <c:pt idx="417">
                  <c:v>9.5761006611917815E-13</c:v>
                </c:pt>
                <c:pt idx="418">
                  <c:v>8.6475018868120153E-13</c:v>
                </c:pt>
                <c:pt idx="419">
                  <c:v>7.8089497519038125E-13</c:v>
                </c:pt>
                <c:pt idx="420">
                  <c:v>7.051712393466459E-13</c:v>
                </c:pt>
                <c:pt idx="421">
                  <c:v>6.3679046811698542E-13</c:v>
                </c:pt>
                <c:pt idx="422">
                  <c:v>5.7504061093069337E-13</c:v>
                </c:pt>
                <c:pt idx="423">
                  <c:v>5.1927866508013902E-13</c:v>
                </c:pt>
                <c:pt idx="424">
                  <c:v>4.6892398011852896E-13</c:v>
                </c:pt>
                <c:pt idx="425">
                  <c:v>4.2345221153321887E-13</c:v>
                </c:pt>
                <c:pt idx="426">
                  <c:v>3.8238986073404641E-13</c:v>
                </c:pt>
                <c:pt idx="427">
                  <c:v>3.4530934450138887E-13</c:v>
                </c:pt>
                <c:pt idx="428">
                  <c:v>3.1182454255216172E-13</c:v>
                </c:pt>
                <c:pt idx="429">
                  <c:v>2.8158677686023011E-13</c:v>
                </c:pt>
                <c:pt idx="430">
                  <c:v>2.5428118086397664E-13</c:v>
                </c:pt>
                <c:pt idx="431">
                  <c:v>2.2962342075342856E-13</c:v>
                </c:pt>
                <c:pt idx="432">
                  <c:v>2.0735673469564164E-13</c:v>
                </c:pt>
                <c:pt idx="433">
                  <c:v>1.8724925916772677E-13</c:v>
                </c:pt>
                <c:pt idx="434">
                  <c:v>1.6909161455656579E-13</c:v>
                </c:pt>
                <c:pt idx="435">
                  <c:v>1.5269472488398154E-13</c:v>
                </c:pt>
                <c:pt idx="436">
                  <c:v>1.378878489541838E-13</c:v>
                </c:pt>
                <c:pt idx="437">
                  <c:v>1.2451680242168192E-13</c:v>
                </c:pt>
                <c:pt idx="438">
                  <c:v>1.1244235226609311E-13</c:v>
                </c:pt>
                <c:pt idx="439">
                  <c:v>1.0153876695544359E-13</c:v>
                </c:pt>
                <c:pt idx="440">
                  <c:v>9.1692507200784432E-14</c:v>
                </c:pt>
                <c:pt idx="441">
                  <c:v>8.2801043668921653E-14</c:v>
                </c:pt>
                <c:pt idx="442">
                  <c:v>7.4771789342061126E-14</c:v>
                </c:pt>
                <c:pt idx="443">
                  <c:v>6.7521135407040896E-14</c:v>
                </c:pt>
                <c:pt idx="444">
                  <c:v>6.0973580634793433E-14</c:v>
                </c:pt>
                <c:pt idx="445">
                  <c:v>5.5060945184283412E-14</c:v>
                </c:pt>
                <c:pt idx="446">
                  <c:v>4.9721660644227858E-14</c:v>
                </c:pt>
                <c:pt idx="447">
                  <c:v>4.4900128919788944E-14</c:v>
                </c:pt>
                <c:pt idx="448">
                  <c:v>4.0546143288312778E-14</c:v>
                </c:pt>
                <c:pt idx="449">
                  <c:v>3.6614365595546985E-14</c:v>
                </c:pt>
                <c:pt idx="450">
                  <c:v>3.3063854148387015E-14</c:v>
                </c:pt>
                <c:pt idx="451">
                  <c:v>2.9857637388062945E-14</c:v>
                </c:pt>
                <c:pt idx="452">
                  <c:v>2.6962328904434269E-14</c:v>
                </c:pt>
                <c:pt idx="453">
                  <c:v>2.4347779782519982E-14</c:v>
                </c:pt>
                <c:pt idx="454">
                  <c:v>2.1986764661141477E-14</c:v>
                </c:pt>
                <c:pt idx="455">
                  <c:v>1.9854698234599618E-14</c:v>
                </c:pt>
                <c:pt idx="456">
                  <c:v>1.7929379245311773E-14</c:v>
                </c:pt>
                <c:pt idx="457">
                  <c:v>1.6190759301595093E-14</c:v>
                </c:pt>
                <c:pt idx="458">
                  <c:v>1.4620734113298058E-14</c:v>
                </c:pt>
                <c:pt idx="459">
                  <c:v>1.3202954971401346E-14</c:v>
                </c:pt>
                <c:pt idx="460">
                  <c:v>1.1922658508528879E-14</c:v>
                </c:pt>
                <c:pt idx="461">
                  <c:v>1.0766512967657912E-14</c:v>
                </c:pt>
                <c:pt idx="462">
                  <c:v>9.7224793782212357E-15</c:v>
                </c:pt>
                <c:pt idx="463">
                  <c:v>8.7796861940252381E-15</c:v>
                </c:pt>
                <c:pt idx="464">
                  <c:v>7.9283160875840071E-15</c:v>
                </c:pt>
                <c:pt idx="465">
                  <c:v>7.159503722060103E-15</c:v>
                </c:pt>
                <c:pt idx="466">
                  <c:v>6.4652434363035637E-15</c:v>
                </c:pt>
                <c:pt idx="467">
                  <c:v>5.838305881715333E-15</c:v>
                </c:pt>
                <c:pt idx="468">
                  <c:v>5.272162742871144E-15</c:v>
                </c:pt>
                <c:pt idx="469">
                  <c:v>4.7609187580202663E-15</c:v>
                </c:pt>
                <c:pt idx="470">
                  <c:v>4.2992503315870924E-15</c:v>
                </c:pt>
                <c:pt idx="471">
                  <c:v>3.8823500994453468E-15</c:v>
                </c:pt>
                <c:pt idx="472">
                  <c:v>3.5058768697237376E-15</c:v>
                </c:pt>
                <c:pt idx="473">
                  <c:v>3.1659104178728998E-15</c:v>
                </c:pt>
                <c:pt idx="474">
                  <c:v>2.8589106652755803E-15</c:v>
                </c:pt>
                <c:pt idx="475">
                  <c:v>2.5816808163251676E-15</c:v>
                </c:pt>
                <c:pt idx="476">
                  <c:v>2.3313340701182471E-15</c:v>
                </c:pt>
                <c:pt idx="477">
                  <c:v>2.1052635601292501E-15</c:v>
                </c:pt>
                <c:pt idx="478">
                  <c:v>1.901115208848387E-15</c:v>
                </c:pt>
                <c:pt idx="479">
                  <c:v>1.7167632147172355E-15</c:v>
                </c:pt>
                <c:pt idx="480">
                  <c:v>1.5502879161077189E-15</c:v>
                </c:pt>
                <c:pt idx="481">
                  <c:v>1.3999558018404253E-15</c:v>
                </c:pt>
                <c:pt idx="482">
                  <c:v>1.2642014600921972E-15</c:v>
                </c:pt>
                <c:pt idx="483">
                  <c:v>1.1416112777261919E-15</c:v>
                </c:pt>
                <c:pt idx="484">
                  <c:v>1.0309087203052127E-15</c:v>
                </c:pt>
                <c:pt idx="485">
                  <c:v>9.3094103950877464E-16</c:v>
                </c:pt>
                <c:pt idx="486">
                  <c:v>8.4066726953776371E-16</c:v>
                </c:pt>
                <c:pt idx="487">
                  <c:v>7.5914738751338263E-16</c:v>
                </c:pt>
                <c:pt idx="488">
                  <c:v>6.8553252499680635E-16</c:v>
                </c:pt>
                <c:pt idx="489">
                  <c:v>6.1905612870229675E-16</c:v>
                </c:pt>
                <c:pt idx="490">
                  <c:v>5.5902597835990342E-16</c:v>
                </c:pt>
                <c:pt idx="491">
                  <c:v>5.048169786095968E-16</c:v>
                </c:pt>
                <c:pt idx="492">
                  <c:v>4.5586464986867244E-16</c:v>
                </c:pt>
                <c:pt idx="493">
                  <c:v>4.1165925039259517E-16</c:v>
                </c:pt>
                <c:pt idx="494">
                  <c:v>3.7174046832236966E-16</c:v>
                </c:pt>
                <c:pt idx="495">
                  <c:v>3.3569262844632647E-16</c:v>
                </c:pt>
                <c:pt idx="496">
                  <c:v>3.0314036376443188E-16</c:v>
                </c:pt>
                <c:pt idx="497">
                  <c:v>2.7374470678293409E-16</c:v>
                </c:pt>
                <c:pt idx="498">
                  <c:v>2.4719955983792018E-16</c:v>
                </c:pt>
                <c:pt idx="499">
                  <c:v>2.2322850769317986E-16</c:v>
                </c:pt>
                <c:pt idx="500">
                  <c:v>2.0158193922188958E-16</c:v>
                </c:pt>
                <c:pt idx="501">
                  <c:v>1.8203444820008502E-16</c:v>
                </c:pt>
                <c:pt idx="502">
                  <c:v>1.6438248614641353E-16</c:v>
                </c:pt>
                <c:pt idx="503">
                  <c:v>1.4844224276701058E-16</c:v>
                </c:pt>
                <c:pt idx="504">
                  <c:v>1.3404773193461562E-16</c:v>
                </c:pt>
                <c:pt idx="505">
                  <c:v>1.2104906327114527E-16</c:v>
                </c:pt>
                <c:pt idx="506">
                  <c:v>1.0931088133567939E-16</c:v>
                </c:pt>
                <c:pt idx="507">
                  <c:v>9.8710956165090778E-17</c:v>
                </c:pt>
                <c:pt idx="508">
                  <c:v>8.9138910490567727E-17</c:v>
                </c:pt>
                <c:pt idx="509">
                  <c:v>8.0495070376549209E-17</c:v>
                </c:pt>
                <c:pt idx="510">
                  <c:v>7.2689427313689638E-17</c:v>
                </c:pt>
                <c:pt idx="511">
                  <c:v>6.5640700958148313E-17</c:v>
                </c:pt>
                <c:pt idx="512">
                  <c:v>5.9275492757467248E-17</c:v>
                </c:pt>
                <c:pt idx="513">
                  <c:v>5.3527521649727198E-17</c:v>
                </c:pt>
                <c:pt idx="514">
                  <c:v>4.8336933877299061E-17</c:v>
                </c:pt>
                <c:pt idx="515">
                  <c:v>4.3649679728266588E-17</c:v>
                </c:pt>
                <c:pt idx="516">
                  <c:v>3.9416950715506488E-17</c:v>
                </c:pt>
                <c:pt idx="517">
                  <c:v>3.5594671332777898E-17</c:v>
                </c:pt>
                <c:pt idx="518">
                  <c:v>3.2143040095439324E-17</c:v>
                </c:pt>
                <c:pt idx="519">
                  <c:v>2.902611508665919E-17</c:v>
                </c:pt>
                <c:pt idx="520">
                  <c:v>2.6211439693394971E-17</c:v>
                </c:pt>
                <c:pt idx="521">
                  <c:v>2.366970463492217E-17</c:v>
                </c:pt>
                <c:pt idx="522">
                  <c:v>2.1374442764609029E-17</c:v>
                </c:pt>
                <c:pt idx="523">
                  <c:v>1.9301753466896337E-17</c:v>
                </c:pt>
                <c:pt idx="524">
                  <c:v>1.7430053779635014E-17</c:v>
                </c:pt>
                <c:pt idx="525">
                  <c:v>1.573985365018771E-17</c:v>
                </c:pt>
                <c:pt idx="526">
                  <c:v>1.4213552985063091E-17</c:v>
                </c:pt>
                <c:pt idx="527">
                  <c:v>1.2835258379723665E-17</c:v>
                </c:pt>
                <c:pt idx="528">
                  <c:v>1.1590617620195681E-17</c:v>
                </c:pt>
                <c:pt idx="529">
                  <c:v>1.0466670233130947E-17</c:v>
                </c:pt>
                <c:pt idx="530">
                  <c:v>9.4517125280899128E-18</c:v>
                </c:pt>
                <c:pt idx="531">
                  <c:v>8.5351757267443494E-18</c:v>
                </c:pt>
                <c:pt idx="532">
                  <c:v>7.7075159099367811E-18</c:v>
                </c:pt>
                <c:pt idx="533">
                  <c:v>6.9601146366311174E-18</c:v>
                </c:pt>
                <c:pt idx="534">
                  <c:v>6.2851891998811396E-18</c:v>
                </c:pt>
                <c:pt idx="535">
                  <c:v>5.6757115853225487E-18</c:v>
                </c:pt>
                <c:pt idx="536">
                  <c:v>5.1253352882957974E-18</c:v>
                </c:pt>
                <c:pt idx="537">
                  <c:v>4.6283292275422781E-18</c:v>
                </c:pt>
                <c:pt idx="538">
                  <c:v>4.1795180673235649E-18</c:v>
                </c:pt>
                <c:pt idx="539">
                  <c:v>3.7742283265270474E-18</c:v>
                </c:pt>
                <c:pt idx="540">
                  <c:v>3.4082397135997784E-18</c:v>
                </c:pt>
                <c:pt idx="541">
                  <c:v>3.0777411805521446E-18</c:v>
                </c:pt>
                <c:pt idx="542">
                  <c:v>2.7792912384267533E-18</c:v>
                </c:pt>
                <c:pt idx="543">
                  <c:v>2.5097821209938099E-18</c:v>
                </c:pt>
                <c:pt idx="544">
                  <c:v>2.2664074235075299E-18</c:v>
                </c:pt>
                <c:pt idx="545">
                  <c:v>2.0466328795490691E-18</c:v>
                </c:pt>
                <c:pt idx="546">
                  <c:v>1.8481699716499186E-18</c:v>
                </c:pt>
                <c:pt idx="547">
                  <c:v>1.6689521009069479E-18</c:v>
                </c:pt>
                <c:pt idx="548">
                  <c:v>1.5071130674388682E-18</c:v>
                </c:pt>
                <c:pt idx="549">
                  <c:v>1.3609676376035829E-18</c:v>
                </c:pt>
                <c:pt idx="550">
                  <c:v>1.2289939956210441E-18</c:v>
                </c:pt>
                <c:pt idx="551">
                  <c:v>1.1098178968693771E-18</c:v>
                </c:pt>
                <c:pt idx="552">
                  <c:v>1.0021983578440739E-18</c:v>
                </c:pt>
                <c:pt idx="553">
                  <c:v>9.0501473376718942E-19</c:v>
                </c:pt>
                <c:pt idx="554">
                  <c:v>8.1725504928753313E-19</c:v>
                </c:pt>
                <c:pt idx="555">
                  <c:v>7.3800546075726499E-19</c:v>
                </c:pt>
                <c:pt idx="556">
                  <c:v>6.6644074035679435E-19</c:v>
                </c:pt>
                <c:pt idx="557">
                  <c:v>6.0181568297828511E-19</c:v>
                </c:pt>
                <c:pt idx="558">
                  <c:v>5.4345734638716221E-19</c:v>
                </c:pt>
                <c:pt idx="559">
                  <c:v>4.9075804385916855E-19</c:v>
                </c:pt>
                <c:pt idx="560">
                  <c:v>4.4316901632402572E-19</c:v>
                </c:pt>
                <c:pt idx="561">
                  <c:v>4.0019471812463189E-19</c:v>
                </c:pt>
                <c:pt idx="562">
                  <c:v>3.6138765688834776E-19</c:v>
                </c:pt>
                <c:pt idx="563">
                  <c:v>3.2634373377854003E-19</c:v>
                </c:pt>
                <c:pt idx="564">
                  <c:v>2.9469803560398951E-19</c:v>
                </c:pt>
                <c:pt idx="565">
                  <c:v>2.6612103496916077E-19</c:v>
                </c:pt>
                <c:pt idx="566">
                  <c:v>2.4031515889786464E-19</c:v>
                </c:pt>
                <c:pt idx="567">
                  <c:v>2.1701169019876659E-19</c:v>
                </c:pt>
                <c:pt idx="568">
                  <c:v>1.959679693071022E-19</c:v>
                </c:pt>
                <c:pt idx="569">
                  <c:v>1.7696486746484698E-19</c:v>
                </c:pt>
                <c:pt idx="570">
                  <c:v>1.5980450492792691E-19</c:v>
                </c:pt>
                <c:pt idx="571">
                  <c:v>1.4430819043973619E-19</c:v>
                </c:pt>
                <c:pt idx="572">
                  <c:v>1.3031456051493766E-19</c:v>
                </c:pt>
                <c:pt idx="573">
                  <c:v>1.1767789915773376E-19</c:v>
                </c:pt>
                <c:pt idx="574">
                  <c:v>1.0626662051774019E-19</c:v>
                </c:pt>
                <c:pt idx="575">
                  <c:v>9.5961898683503944E-20</c:v>
                </c:pt>
                <c:pt idx="576">
                  <c:v>8.6656430345455955E-20</c:v>
                </c:pt>
                <c:pt idx="577">
                  <c:v>7.8253317444084269E-20</c:v>
                </c:pt>
                <c:pt idx="578">
                  <c:v>7.0665058168135451E-20</c:v>
                </c:pt>
                <c:pt idx="579">
                  <c:v>6.3812635796224392E-20</c:v>
                </c:pt>
                <c:pt idx="580">
                  <c:v>5.7624695893875252E-20</c:v>
                </c:pt>
                <c:pt idx="581">
                  <c:v>5.2036803298099853E-20</c:v>
                </c:pt>
                <c:pt idx="582">
                  <c:v>4.6990771152565794E-20</c:v>
                </c:pt>
                <c:pt idx="583">
                  <c:v>4.243405500647491E-20</c:v>
                </c:pt>
                <c:pt idx="584">
                  <c:v>3.8319205667990433E-20</c:v>
                </c:pt>
                <c:pt idx="585">
                  <c:v>3.4603375114673739E-20</c:v>
                </c:pt>
                <c:pt idx="586">
                  <c:v>3.1247870316032785E-20</c:v>
                </c:pt>
                <c:pt idx="587">
                  <c:v>2.8217750322094984E-20</c:v>
                </c:pt>
                <c:pt idx="588">
                  <c:v>2.5481462422464913E-20</c:v>
                </c:pt>
                <c:pt idx="589">
                  <c:v>2.3010513587226389E-20</c:v>
                </c:pt>
                <c:pt idx="590">
                  <c:v>2.0779173768342973E-20</c:v>
                </c:pt>
                <c:pt idx="591">
                  <c:v>1.8764207972076901E-20</c:v>
                </c:pt>
                <c:pt idx="592">
                  <c:v>1.6944634312446583E-20</c:v>
                </c:pt>
                <c:pt idx="593">
                  <c:v>1.5301505526361212E-20</c:v>
                </c:pt>
                <c:pt idx="594">
                  <c:v>1.3817711675329145E-20</c:v>
                </c:pt>
                <c:pt idx="595">
                  <c:v>1.2477801979261881E-20</c:v>
                </c:pt>
                <c:pt idx="596">
                  <c:v>1.1267823927146157E-20</c:v>
                </c:pt>
                <c:pt idx="597">
                  <c:v>1.0175177989214307E-20</c:v>
                </c:pt>
                <c:pt idx="598">
                  <c:v>9.1884864177514461E-21</c:v>
                </c:pt>
                <c:pt idx="599">
                  <c:v>8.2974747703378549E-21</c:v>
                </c:pt>
                <c:pt idx="600">
                  <c:v>7.4928649218417683E-21</c:v>
                </c:pt>
                <c:pt idx="601">
                  <c:v>6.7662784510863922E-21</c:v>
                </c:pt>
                <c:pt idx="602">
                  <c:v>6.1101493961511296E-21</c:v>
                </c:pt>
                <c:pt idx="603">
                  <c:v>5.5176454698363485E-21</c:v>
                </c:pt>
                <c:pt idx="604">
                  <c:v>4.9825969148939664E-21</c:v>
                </c:pt>
                <c:pt idx="605">
                  <c:v>4.4994322582035373E-21</c:v>
                </c:pt>
                <c:pt idx="606">
                  <c:v>4.0631202948898916E-21</c:v>
                </c:pt>
                <c:pt idx="607">
                  <c:v>3.6691176982712234E-21</c:v>
                </c:pt>
                <c:pt idx="608">
                  <c:v>3.3133217100902853E-21</c:v>
                </c:pt>
                <c:pt idx="609">
                  <c:v>2.99202741839749E-21</c:v>
                </c:pt>
                <c:pt idx="610">
                  <c:v>2.7018891782165386E-21</c:v>
                </c:pt>
                <c:pt idx="611">
                  <c:v>2.4398857732637921E-21</c:v>
                </c:pt>
                <c:pt idx="612">
                  <c:v>2.2032889559537271E-21</c:v>
                </c:pt>
                <c:pt idx="613">
                  <c:v>1.9896350380918176E-21</c:v>
                </c:pt>
                <c:pt idx="614">
                  <c:v>1.7966992364327869E-21</c:v>
                </c:pt>
                <c:pt idx="615">
                  <c:v>1.6224725059597527E-21</c:v>
                </c:pt>
                <c:pt idx="616">
                  <c:v>1.4651406196518673E-21</c:v>
                </c:pt>
                <c:pt idx="617">
                  <c:v>1.3230652768961186E-21</c:v>
                </c:pt>
                <c:pt idx="618">
                  <c:v>1.1947670438241217E-21</c:v>
                </c:pt>
                <c:pt idx="619">
                  <c:v>1.0789099479332725E-21</c:v>
                </c:pt>
                <c:pt idx="620">
                  <c:v>9.7428756657324274E-22</c:v>
                </c:pt>
                <c:pt idx="621">
                  <c:v>8.7981046443921801E-22</c:v>
                </c:pt>
                <c:pt idx="622">
                  <c:v>7.9449484925615282E-22</c:v>
                </c:pt>
                <c:pt idx="623">
                  <c:v>7.1745232752699239E-22</c:v>
                </c:pt>
                <c:pt idx="624">
                  <c:v>6.4788065367050806E-22</c:v>
                </c:pt>
                <c:pt idx="625">
                  <c:v>5.8505537621899883E-22</c:v>
                </c:pt>
                <c:pt idx="626">
                  <c:v>5.2832229408852153E-22</c:v>
                </c:pt>
                <c:pt idx="627">
                  <c:v>4.7709064436741473E-22</c:v>
                </c:pt>
                <c:pt idx="628">
                  <c:v>4.3082695068853262E-22</c:v>
                </c:pt>
                <c:pt idx="629">
                  <c:v>3.8904946812714447E-22</c:v>
                </c:pt>
                <c:pt idx="630">
                  <c:v>3.5132316677985893E-22</c:v>
                </c:pt>
                <c:pt idx="631">
                  <c:v>3.1725520178811385E-22</c:v>
                </c:pt>
                <c:pt idx="632">
                  <c:v>2.8649082263533023E-22</c:v>
                </c:pt>
                <c:pt idx="633">
                  <c:v>2.587096791216363E-22</c:v>
                </c:pt>
                <c:pt idx="634">
                  <c:v>2.3362248554960266E-22</c:v>
                </c:pt>
                <c:pt idx="635">
                  <c:v>2.1096800838563154E-22</c:v>
                </c:pt>
                <c:pt idx="636">
                  <c:v>1.9051034602895737E-22</c:v>
                </c:pt>
                <c:pt idx="637">
                  <c:v>1.720364723628064E-22</c:v>
                </c:pt>
                <c:pt idx="638">
                  <c:v>1.55354018508484E-22</c:v>
                </c:pt>
                <c:pt idx="639">
                  <c:v>1.4028926968367018E-22</c:v>
                </c:pt>
                <c:pt idx="640">
                  <c:v>1.2668535630640193E-22</c:v>
                </c:pt>
                <c:pt idx="641">
                  <c:v>1.1440062050837838E-22</c:v>
                </c:pt>
                <c:pt idx="642">
                  <c:v>1.0330714104832477E-22</c:v>
                </c:pt>
                <c:pt idx="643">
                  <c:v>9.328940126506442E-23</c:v>
                </c:pt>
                <c:pt idx="644">
                  <c:v>8.4243086199846364E-23</c:v>
                </c:pt>
                <c:pt idx="645">
                  <c:v>7.6073996362251668E-23</c:v>
                </c:pt>
                <c:pt idx="646">
                  <c:v>6.8697066828661667E-23</c:v>
                </c:pt>
                <c:pt idx="647">
                  <c:v>6.2035481459254739E-23</c:v>
                </c:pt>
                <c:pt idx="648">
                  <c:v>5.6019873009711917E-23</c:v>
                </c:pt>
                <c:pt idx="649">
                  <c:v>5.0587600808508815E-23</c:v>
                </c:pt>
                <c:pt idx="650">
                  <c:v>4.5682098478110348E-23</c:v>
                </c:pt>
                <c:pt idx="651">
                  <c:v>4.1252284907982479E-23</c:v>
                </c:pt>
                <c:pt idx="652">
                  <c:v>3.7252032345773106E-23</c:v>
                </c:pt>
                <c:pt idx="653">
                  <c:v>3.3639686067956901E-23</c:v>
                </c:pt>
                <c:pt idx="654">
                  <c:v>3.0377630628229626E-23</c:v>
                </c:pt>
                <c:pt idx="655">
                  <c:v>2.7431898166972055E-23</c:v>
                </c:pt>
                <c:pt idx="656">
                  <c:v>2.4771814703147668E-23</c:v>
                </c:pt>
                <c:pt idx="657">
                  <c:v>2.2369680725407207E-23</c:v>
                </c:pt>
                <c:pt idx="658">
                  <c:v>2.0200482756440883E-23</c:v>
                </c:pt>
                <c:pt idx="659">
                  <c:v>1.8241632887044134E-23</c:v>
                </c:pt>
                <c:pt idx="660">
                  <c:v>1.6472733567695171E-23</c:v>
                </c:pt>
                <c:pt idx="661">
                  <c:v>1.4875365208396994E-23</c:v>
                </c:pt>
                <c:pt idx="662">
                  <c:v>1.3432894375049111E-23</c:v>
                </c:pt>
                <c:pt idx="663">
                  <c:v>1.2130300585116276E-23</c:v>
                </c:pt>
                <c:pt idx="664">
                  <c:v>1.0954019898985911E-23</c:v>
                </c:pt>
                <c:pt idx="665">
                  <c:v>9.8918036783534443E-24</c:v>
                </c:pt>
                <c:pt idx="666">
                  <c:v>8.9325910408602773E-24</c:v>
                </c:pt>
                <c:pt idx="667">
                  <c:v>8.0663936828692213E-24</c:v>
                </c:pt>
                <c:pt idx="668">
                  <c:v>7.2841918710262319E-24</c:v>
                </c:pt>
                <c:pt idx="669">
                  <c:v>6.5778405195626833E-24</c:v>
                </c:pt>
                <c:pt idx="670">
                  <c:v>5.9399843753302071E-24</c:v>
                </c:pt>
                <c:pt idx="671">
                  <c:v>5.3639814273743969E-24</c:v>
                </c:pt>
                <c:pt idx="672">
                  <c:v>4.8438337435222031E-24</c:v>
                </c:pt>
                <c:pt idx="673">
                  <c:v>4.3741250137715395E-24</c:v>
                </c:pt>
                <c:pt idx="674">
                  <c:v>3.9499641501296054E-24</c:v>
                </c:pt>
                <c:pt idx="675">
                  <c:v>3.5669343555997608E-24</c:v>
                </c:pt>
                <c:pt idx="676">
                  <c:v>3.2210471319694625E-24</c:v>
                </c:pt>
                <c:pt idx="677">
                  <c:v>2.9087007474867765E-24</c:v>
                </c:pt>
                <c:pt idx="678">
                  <c:v>2.6266427319418259E-24</c:v>
                </c:pt>
                <c:pt idx="679">
                  <c:v>2.3719360086197991E-24</c:v>
                </c:pt>
                <c:pt idx="680">
                  <c:v>2.141928310451255E-24</c:v>
                </c:pt>
                <c:pt idx="681">
                  <c:v>1.934224561893609E-24</c:v>
                </c:pt>
                <c:pt idx="682">
                  <c:v>1.7466619389537584E-24</c:v>
                </c:pt>
                <c:pt idx="683">
                  <c:v>1.5772873476504526E-24</c:v>
                </c:pt>
                <c:pt idx="684">
                  <c:v>1.4243370864018151E-24</c:v>
                </c:pt>
                <c:pt idx="685">
                  <c:v>1.2862184805587437E-24</c:v>
                </c:pt>
                <c:pt idx="686">
                  <c:v>1.1614932978472148E-24</c:v>
                </c:pt>
                <c:pt idx="687">
                  <c:v>1.0488627720213418E-24</c:v>
                </c:pt>
                <c:pt idx="688">
                  <c:v>9.4715407878063079E-25</c:v>
                </c:pt>
                <c:pt idx="689">
                  <c:v>8.5530812312264214E-25</c:v>
                </c:pt>
                <c:pt idx="690">
                  <c:v>7.7236851096216307E-25</c:v>
                </c:pt>
                <c:pt idx="691">
                  <c:v>6.9747159017733725E-25</c:v>
                </c:pt>
                <c:pt idx="692">
                  <c:v>6.2983745737959912E-25</c:v>
                </c:pt>
                <c:pt idx="693">
                  <c:v>5.6876183676177865E-25</c:v>
                </c:pt>
                <c:pt idx="694">
                  <c:v>5.1360874645733933E-25</c:v>
                </c:pt>
                <c:pt idx="695">
                  <c:v>4.638038760465963E-25</c:v>
                </c:pt>
                <c:pt idx="696">
                  <c:v>4.188286062486555E-25</c:v>
                </c:pt>
                <c:pt idx="697">
                  <c:v>3.7821460852681166E-25</c:v>
                </c:pt>
                <c:pt idx="698">
                  <c:v>3.4153896837259487E-25</c:v>
                </c:pt>
                <c:pt idx="699">
                  <c:v>3.0841978148694509E-25</c:v>
                </c:pt>
                <c:pt idx="700">
                  <c:v>2.7851217700197584E-25</c:v>
                </c:pt>
                <c:pt idx="701">
                  <c:v>2.5150472633240896E-25</c:v>
                </c:pt>
                <c:pt idx="702">
                  <c:v>2.271162002625644E-25</c:v>
                </c:pt>
                <c:pt idx="703">
                  <c:v>2.0509264049984742E-25</c:v>
                </c:pt>
                <c:pt idx="704">
                  <c:v>1.8520471520115737E-25</c:v>
                </c:pt>
                <c:pt idx="705">
                  <c:v>1.6724533093506725E-25</c:v>
                </c:pt>
                <c:pt idx="706">
                  <c:v>1.5102747621300185E-25</c:v>
                </c:pt>
                <c:pt idx="707">
                  <c:v>1.3638227413431236E-25</c:v>
                </c:pt>
                <c:pt idx="708">
                  <c:v>1.2315722386708597E-25</c:v>
                </c:pt>
                <c:pt idx="709">
                  <c:v>1.1121461265348088E-25</c:v>
                </c:pt>
                <c:pt idx="710">
                  <c:v>1.004300818035031E-25</c:v>
                </c:pt>
                <c:pt idx="711">
                  <c:v>9.06913317450831E-26</c:v>
                </c:pt>
                <c:pt idx="712">
                  <c:v>8.1896952646017771E-26</c:v>
                </c:pt>
                <c:pt idx="713">
                  <c:v>7.3955368430978279E-26</c:v>
                </c:pt>
                <c:pt idx="714">
                  <c:v>6.6783883197734562E-26</c:v>
                </c:pt>
                <c:pt idx="715">
                  <c:v>6.0307820102754929E-26</c:v>
                </c:pt>
                <c:pt idx="716">
                  <c:v>5.4459743749519402E-26</c:v>
                </c:pt>
                <c:pt idx="717">
                  <c:v>4.9178757982131629E-26</c:v>
                </c:pt>
                <c:pt idx="718">
                  <c:v>4.4409871772235086E-26</c:v>
                </c:pt>
                <c:pt idx="719">
                  <c:v>4.0103426596154743E-26</c:v>
                </c:pt>
                <c:pt idx="720">
                  <c:v>3.6214579339510158E-26</c:v>
                </c:pt>
                <c:pt idx="721">
                  <c:v>3.2702835344835629E-26</c:v>
                </c:pt>
                <c:pt idx="722">
                  <c:v>2.9531626739747065E-26</c:v>
                </c:pt>
                <c:pt idx="723">
                  <c:v>2.6667931654847062E-26</c:v>
                </c:pt>
                <c:pt idx="724">
                  <c:v>2.4081930366212012E-26</c:v>
                </c:pt>
                <c:pt idx="725">
                  <c:v>2.1746694781922077E-26</c:v>
                </c:pt>
                <c:pt idx="726">
                  <c:v>1.9637908039199479E-26</c:v>
                </c:pt>
                <c:pt idx="727">
                  <c:v>1.7733611292352364E-26</c:v>
                </c:pt>
                <c:pt idx="728">
                  <c:v>1.601397505480348E-26</c:v>
                </c:pt>
                <c:pt idx="729">
                  <c:v>1.4461092714175296E-26</c:v>
                </c:pt>
                <c:pt idx="730">
                  <c:v>1.30587940703241E-26</c:v>
                </c:pt>
                <c:pt idx="731">
                  <c:v>1.1792476954660578E-26</c:v>
                </c:pt>
                <c:pt idx="732">
                  <c:v>1.0648955177432967E-26</c:v>
                </c:pt>
                <c:pt idx="733">
                  <c:v>9.6163212196194922E-27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194-479D-96FD-DB7D860E4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8248624"/>
        <c:axId val="718253200"/>
      </c:scatterChart>
      <c:valAx>
        <c:axId val="718248624"/>
        <c:scaling>
          <c:orientation val="minMax"/>
          <c:max val="150"/>
          <c:min val="-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Years Since Landfill Closure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253200"/>
        <c:crosses val="autoZero"/>
        <c:crossBetween val="midCat"/>
        <c:majorUnit val="50"/>
      </c:valAx>
      <c:valAx>
        <c:axId val="71825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Methane Generation Rate (tonnes/yr)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248624"/>
        <c:crossesAt val="-50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5423753198147132"/>
          <c:y val="0.2773870450243624"/>
          <c:w val="0.21515745939214859"/>
          <c:h val="0.15337730387726384"/>
        </c:manualLayout>
      </c:layout>
      <c:overlay val="0"/>
      <c:spPr>
        <a:solidFill>
          <a:schemeClr val="bg1"/>
        </a:solidFill>
        <a:ln>
          <a:solidFill>
            <a:schemeClr val="accent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1 Line Fit 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>
              <a:noFill/>
            </a:ln>
          </c:spPr>
          <c:xVal>
            <c:numRef>
              <c:f>'Bahrain Parameters and Data'!$B$41:$B$147</c:f>
              <c:numCache>
                <c:formatCode>General</c:formatCode>
                <c:ptCount val="107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  <c:pt idx="80">
                  <c:v>2101</c:v>
                </c:pt>
                <c:pt idx="81">
                  <c:v>2102</c:v>
                </c:pt>
                <c:pt idx="82">
                  <c:v>2103</c:v>
                </c:pt>
                <c:pt idx="83">
                  <c:v>2104</c:v>
                </c:pt>
                <c:pt idx="84">
                  <c:v>2105</c:v>
                </c:pt>
                <c:pt idx="85">
                  <c:v>2106</c:v>
                </c:pt>
                <c:pt idx="86">
                  <c:v>2107</c:v>
                </c:pt>
                <c:pt idx="87">
                  <c:v>2108</c:v>
                </c:pt>
                <c:pt idx="88">
                  <c:v>2109</c:v>
                </c:pt>
                <c:pt idx="89">
                  <c:v>2110</c:v>
                </c:pt>
                <c:pt idx="90">
                  <c:v>2111</c:v>
                </c:pt>
                <c:pt idx="91">
                  <c:v>2112</c:v>
                </c:pt>
                <c:pt idx="92">
                  <c:v>2113</c:v>
                </c:pt>
                <c:pt idx="93">
                  <c:v>2114</c:v>
                </c:pt>
                <c:pt idx="94">
                  <c:v>2115</c:v>
                </c:pt>
                <c:pt idx="95">
                  <c:v>2116</c:v>
                </c:pt>
                <c:pt idx="96">
                  <c:v>2117</c:v>
                </c:pt>
                <c:pt idx="97">
                  <c:v>2118</c:v>
                </c:pt>
                <c:pt idx="98">
                  <c:v>2119</c:v>
                </c:pt>
                <c:pt idx="99">
                  <c:v>2120</c:v>
                </c:pt>
                <c:pt idx="100">
                  <c:v>2121</c:v>
                </c:pt>
                <c:pt idx="101">
                  <c:v>2122</c:v>
                </c:pt>
                <c:pt idx="102">
                  <c:v>2123</c:v>
                </c:pt>
                <c:pt idx="103">
                  <c:v>2124</c:v>
                </c:pt>
                <c:pt idx="104">
                  <c:v>2125</c:v>
                </c:pt>
                <c:pt idx="105">
                  <c:v>2126</c:v>
                </c:pt>
                <c:pt idx="106">
                  <c:v>2127</c:v>
                </c:pt>
              </c:numCache>
            </c:numRef>
          </c:xVal>
          <c:yVal>
            <c:numRef>
              <c:f>'Bahrain Parameters and Data'!$E$41:$E$147</c:f>
              <c:numCache>
                <c:formatCode>General</c:formatCode>
                <c:ptCount val="107"/>
                <c:pt idx="0">
                  <c:v>9.5933217779187139</c:v>
                </c:pt>
                <c:pt idx="1">
                  <c:v>9.5813217779187134</c:v>
                </c:pt>
                <c:pt idx="2">
                  <c:v>9.569321777918713</c:v>
                </c:pt>
                <c:pt idx="3">
                  <c:v>9.5573217779187143</c:v>
                </c:pt>
                <c:pt idx="4">
                  <c:v>9.5453217779187138</c:v>
                </c:pt>
                <c:pt idx="5">
                  <c:v>9.5333217779187134</c:v>
                </c:pt>
                <c:pt idx="6">
                  <c:v>9.5213217779187129</c:v>
                </c:pt>
                <c:pt idx="7">
                  <c:v>9.5093217779187142</c:v>
                </c:pt>
                <c:pt idx="8">
                  <c:v>9.4973217779187138</c:v>
                </c:pt>
                <c:pt idx="9">
                  <c:v>9.4853217779187133</c:v>
                </c:pt>
                <c:pt idx="10">
                  <c:v>9.4733217779187129</c:v>
                </c:pt>
                <c:pt idx="11">
                  <c:v>9.4613217779187142</c:v>
                </c:pt>
                <c:pt idx="12">
                  <c:v>9.4493217779187137</c:v>
                </c:pt>
                <c:pt idx="13">
                  <c:v>9.4373217779187133</c:v>
                </c:pt>
                <c:pt idx="14">
                  <c:v>9.4253217779187128</c:v>
                </c:pt>
                <c:pt idx="15">
                  <c:v>9.4133217779187142</c:v>
                </c:pt>
                <c:pt idx="16">
                  <c:v>9.4013217779187137</c:v>
                </c:pt>
                <c:pt idx="17">
                  <c:v>9.3893217779187133</c:v>
                </c:pt>
                <c:pt idx="18">
                  <c:v>9.3773217779187146</c:v>
                </c:pt>
                <c:pt idx="19">
                  <c:v>9.3653217779187141</c:v>
                </c:pt>
                <c:pt idx="20">
                  <c:v>9.3533217779187137</c:v>
                </c:pt>
                <c:pt idx="21">
                  <c:v>9.3413217779187132</c:v>
                </c:pt>
                <c:pt idx="22">
                  <c:v>9.3293217779187128</c:v>
                </c:pt>
                <c:pt idx="23">
                  <c:v>9.3173217779187141</c:v>
                </c:pt>
                <c:pt idx="24">
                  <c:v>9.3053217779187136</c:v>
                </c:pt>
                <c:pt idx="25">
                  <c:v>9.2933217779187132</c:v>
                </c:pt>
                <c:pt idx="26">
                  <c:v>9.2813217779187127</c:v>
                </c:pt>
                <c:pt idx="27">
                  <c:v>9.269321777918714</c:v>
                </c:pt>
                <c:pt idx="28">
                  <c:v>9.2573217779187136</c:v>
                </c:pt>
                <c:pt idx="29">
                  <c:v>9.2453217779187131</c:v>
                </c:pt>
                <c:pt idx="30">
                  <c:v>9.2333217779187144</c:v>
                </c:pt>
                <c:pt idx="31">
                  <c:v>9.221321777918714</c:v>
                </c:pt>
                <c:pt idx="32">
                  <c:v>9.2093217779187135</c:v>
                </c:pt>
                <c:pt idx="33">
                  <c:v>9.1973217779187131</c:v>
                </c:pt>
                <c:pt idx="34">
                  <c:v>9.1853217779187144</c:v>
                </c:pt>
                <c:pt idx="35">
                  <c:v>9.1733217779187139</c:v>
                </c:pt>
                <c:pt idx="36">
                  <c:v>9.1613217779187135</c:v>
                </c:pt>
                <c:pt idx="37">
                  <c:v>9.149321777918713</c:v>
                </c:pt>
                <c:pt idx="38">
                  <c:v>9.1373217779187144</c:v>
                </c:pt>
                <c:pt idx="39">
                  <c:v>9.1253217779187139</c:v>
                </c:pt>
                <c:pt idx="40">
                  <c:v>9.1133217779187135</c:v>
                </c:pt>
                <c:pt idx="41">
                  <c:v>9.101321777918713</c:v>
                </c:pt>
                <c:pt idx="42">
                  <c:v>9.0893217779187143</c:v>
                </c:pt>
                <c:pt idx="43">
                  <c:v>9.0773217779187139</c:v>
                </c:pt>
                <c:pt idx="44">
                  <c:v>9.0653217779187134</c:v>
                </c:pt>
                <c:pt idx="45">
                  <c:v>9.053321777918713</c:v>
                </c:pt>
                <c:pt idx="46">
                  <c:v>9.0413217779187143</c:v>
                </c:pt>
                <c:pt idx="47">
                  <c:v>9.0293217779187138</c:v>
                </c:pt>
                <c:pt idx="48">
                  <c:v>9.0173217779187134</c:v>
                </c:pt>
                <c:pt idx="49">
                  <c:v>9.0053217779187129</c:v>
                </c:pt>
                <c:pt idx="50">
                  <c:v>8.9933217779187142</c:v>
                </c:pt>
                <c:pt idx="51">
                  <c:v>8.9813217779187138</c:v>
                </c:pt>
                <c:pt idx="52">
                  <c:v>8.9693217779187133</c:v>
                </c:pt>
                <c:pt idx="53">
                  <c:v>8.9573217779187146</c:v>
                </c:pt>
                <c:pt idx="54">
                  <c:v>8.9453217779187142</c:v>
                </c:pt>
                <c:pt idx="55">
                  <c:v>8.9333217779187137</c:v>
                </c:pt>
                <c:pt idx="56">
                  <c:v>8.9213217779187133</c:v>
                </c:pt>
                <c:pt idx="57">
                  <c:v>8.9093217779187146</c:v>
                </c:pt>
                <c:pt idx="58">
                  <c:v>8.8973217779187141</c:v>
                </c:pt>
                <c:pt idx="59">
                  <c:v>8.8853217779187137</c:v>
                </c:pt>
                <c:pt idx="60">
                  <c:v>8.8733217779187132</c:v>
                </c:pt>
                <c:pt idx="61">
                  <c:v>8.8613217779187146</c:v>
                </c:pt>
                <c:pt idx="62">
                  <c:v>8.8493217779187141</c:v>
                </c:pt>
                <c:pt idx="63">
                  <c:v>8.8373217779187137</c:v>
                </c:pt>
                <c:pt idx="64">
                  <c:v>8.8253217779187132</c:v>
                </c:pt>
                <c:pt idx="65">
                  <c:v>8.8133217779187145</c:v>
                </c:pt>
                <c:pt idx="66">
                  <c:v>8.8013217779187141</c:v>
                </c:pt>
                <c:pt idx="67">
                  <c:v>8.7893217779187136</c:v>
                </c:pt>
                <c:pt idx="68">
                  <c:v>8.7773217779187132</c:v>
                </c:pt>
                <c:pt idx="69">
                  <c:v>8.7653217779187145</c:v>
                </c:pt>
                <c:pt idx="70">
                  <c:v>8.753321777918714</c:v>
                </c:pt>
                <c:pt idx="71">
                  <c:v>8.7413217779187136</c:v>
                </c:pt>
                <c:pt idx="72">
                  <c:v>8.7293217779187131</c:v>
                </c:pt>
                <c:pt idx="73">
                  <c:v>8.7173217779187144</c:v>
                </c:pt>
                <c:pt idx="74">
                  <c:v>8.705321777918714</c:v>
                </c:pt>
                <c:pt idx="75">
                  <c:v>8.6933217779187135</c:v>
                </c:pt>
                <c:pt idx="76">
                  <c:v>8.6813217779187131</c:v>
                </c:pt>
                <c:pt idx="77">
                  <c:v>8.6693217779187144</c:v>
                </c:pt>
                <c:pt idx="78">
                  <c:v>8.6573217779187139</c:v>
                </c:pt>
                <c:pt idx="79">
                  <c:v>8.6453217779187135</c:v>
                </c:pt>
                <c:pt idx="80">
                  <c:v>8.633321777918713</c:v>
                </c:pt>
                <c:pt idx="81">
                  <c:v>8.6213217779187143</c:v>
                </c:pt>
                <c:pt idx="82">
                  <c:v>8.6093217779187139</c:v>
                </c:pt>
                <c:pt idx="83">
                  <c:v>8.5973217779187134</c:v>
                </c:pt>
                <c:pt idx="84">
                  <c:v>8.585321777918713</c:v>
                </c:pt>
                <c:pt idx="85">
                  <c:v>8.5733217779187143</c:v>
                </c:pt>
                <c:pt idx="86">
                  <c:v>8.5613217779187138</c:v>
                </c:pt>
                <c:pt idx="87">
                  <c:v>8.5493217779187134</c:v>
                </c:pt>
                <c:pt idx="88">
                  <c:v>8.5373217779187147</c:v>
                </c:pt>
                <c:pt idx="89">
                  <c:v>8.5253217779187143</c:v>
                </c:pt>
                <c:pt idx="90">
                  <c:v>8.5133217779187138</c:v>
                </c:pt>
                <c:pt idx="91">
                  <c:v>8.5013217779187134</c:v>
                </c:pt>
                <c:pt idx="92">
                  <c:v>8.4893217779187147</c:v>
                </c:pt>
                <c:pt idx="93">
                  <c:v>8.4773217779187142</c:v>
                </c:pt>
                <c:pt idx="94">
                  <c:v>8.4653217779187138</c:v>
                </c:pt>
                <c:pt idx="95">
                  <c:v>8.4533217779187133</c:v>
                </c:pt>
                <c:pt idx="96">
                  <c:v>8.4413217779187146</c:v>
                </c:pt>
                <c:pt idx="97">
                  <c:v>8.4293217779187142</c:v>
                </c:pt>
                <c:pt idx="98">
                  <c:v>8.4173217779187137</c:v>
                </c:pt>
                <c:pt idx="99">
                  <c:v>8.4053217779187133</c:v>
                </c:pt>
                <c:pt idx="100">
                  <c:v>8.3933217779187146</c:v>
                </c:pt>
                <c:pt idx="101">
                  <c:v>8.3813217779187141</c:v>
                </c:pt>
                <c:pt idx="102">
                  <c:v>8.3693217779187137</c:v>
                </c:pt>
                <c:pt idx="103">
                  <c:v>8.3573217779187132</c:v>
                </c:pt>
                <c:pt idx="104">
                  <c:v>8.3453217779187145</c:v>
                </c:pt>
                <c:pt idx="105">
                  <c:v>8.3333217779187141</c:v>
                </c:pt>
                <c:pt idx="106">
                  <c:v>8.3213217779187136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FFB-4C4D-8E33-5EC525C8F564}"/>
            </c:ext>
          </c:extLst>
        </c:ser>
        <c:ser>
          <c:idx val="1"/>
          <c:order val="1"/>
          <c:tx>
            <c:v>Predicted Y</c:v>
          </c:tx>
          <c:spPr>
            <a:ln w="19050">
              <a:noFill/>
            </a:ln>
          </c:spPr>
          <c:xVal>
            <c:numRef>
              <c:f>'Bahrain Parameters and Data'!$B$41:$B$147</c:f>
              <c:numCache>
                <c:formatCode>General</c:formatCode>
                <c:ptCount val="107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  <c:pt idx="80">
                  <c:v>2101</c:v>
                </c:pt>
                <c:pt idx="81">
                  <c:v>2102</c:v>
                </c:pt>
                <c:pt idx="82">
                  <c:v>2103</c:v>
                </c:pt>
                <c:pt idx="83">
                  <c:v>2104</c:v>
                </c:pt>
                <c:pt idx="84">
                  <c:v>2105</c:v>
                </c:pt>
                <c:pt idx="85">
                  <c:v>2106</c:v>
                </c:pt>
                <c:pt idx="86">
                  <c:v>2107</c:v>
                </c:pt>
                <c:pt idx="87">
                  <c:v>2108</c:v>
                </c:pt>
                <c:pt idx="88">
                  <c:v>2109</c:v>
                </c:pt>
                <c:pt idx="89">
                  <c:v>2110</c:v>
                </c:pt>
                <c:pt idx="90">
                  <c:v>2111</c:v>
                </c:pt>
                <c:pt idx="91">
                  <c:v>2112</c:v>
                </c:pt>
                <c:pt idx="92">
                  <c:v>2113</c:v>
                </c:pt>
                <c:pt idx="93">
                  <c:v>2114</c:v>
                </c:pt>
                <c:pt idx="94">
                  <c:v>2115</c:v>
                </c:pt>
                <c:pt idx="95">
                  <c:v>2116</c:v>
                </c:pt>
                <c:pt idx="96">
                  <c:v>2117</c:v>
                </c:pt>
                <c:pt idx="97">
                  <c:v>2118</c:v>
                </c:pt>
                <c:pt idx="98">
                  <c:v>2119</c:v>
                </c:pt>
                <c:pt idx="99">
                  <c:v>2120</c:v>
                </c:pt>
                <c:pt idx="100">
                  <c:v>2121</c:v>
                </c:pt>
                <c:pt idx="101">
                  <c:v>2122</c:v>
                </c:pt>
                <c:pt idx="102">
                  <c:v>2123</c:v>
                </c:pt>
                <c:pt idx="103">
                  <c:v>2124</c:v>
                </c:pt>
                <c:pt idx="104">
                  <c:v>2125</c:v>
                </c:pt>
                <c:pt idx="105">
                  <c:v>2126</c:v>
                </c:pt>
                <c:pt idx="106">
                  <c:v>2127</c:v>
                </c:pt>
              </c:numCache>
            </c:numRef>
          </c:xVal>
          <c:yVal>
            <c:numRef>
              <c:f>'Fit Bahrain'!$B$25:$B$131</c:f>
              <c:numCache>
                <c:formatCode>General</c:formatCode>
                <c:ptCount val="107"/>
                <c:pt idx="0">
                  <c:v>9.5933217779187139</c:v>
                </c:pt>
                <c:pt idx="1">
                  <c:v>9.581321777918717</c:v>
                </c:pt>
                <c:pt idx="2">
                  <c:v>9.5693217779187165</c:v>
                </c:pt>
                <c:pt idx="3">
                  <c:v>9.5573217779187161</c:v>
                </c:pt>
                <c:pt idx="4">
                  <c:v>9.5453217779187156</c:v>
                </c:pt>
                <c:pt idx="5">
                  <c:v>9.5333217779187152</c:v>
                </c:pt>
                <c:pt idx="6">
                  <c:v>9.5213217779187147</c:v>
                </c:pt>
                <c:pt idx="7">
                  <c:v>9.5093217779187142</c:v>
                </c:pt>
                <c:pt idx="8">
                  <c:v>9.4973217779187173</c:v>
                </c:pt>
                <c:pt idx="9">
                  <c:v>9.4853217779187169</c:v>
                </c:pt>
                <c:pt idx="10">
                  <c:v>9.4733217779187164</c:v>
                </c:pt>
                <c:pt idx="11">
                  <c:v>9.461321777918716</c:v>
                </c:pt>
                <c:pt idx="12">
                  <c:v>9.4493217779187155</c:v>
                </c:pt>
                <c:pt idx="13">
                  <c:v>9.4373217779187151</c:v>
                </c:pt>
                <c:pt idx="14">
                  <c:v>9.4253217779187146</c:v>
                </c:pt>
                <c:pt idx="15">
                  <c:v>9.4133217779187142</c:v>
                </c:pt>
                <c:pt idx="16">
                  <c:v>9.4013217779187173</c:v>
                </c:pt>
                <c:pt idx="17">
                  <c:v>9.3893217779187168</c:v>
                </c:pt>
                <c:pt idx="18">
                  <c:v>9.3773217779187164</c:v>
                </c:pt>
                <c:pt idx="19">
                  <c:v>9.3653217779187159</c:v>
                </c:pt>
                <c:pt idx="20">
                  <c:v>9.3533217779187154</c:v>
                </c:pt>
                <c:pt idx="21">
                  <c:v>9.341321777918715</c:v>
                </c:pt>
                <c:pt idx="22">
                  <c:v>9.3293217779187145</c:v>
                </c:pt>
                <c:pt idx="23">
                  <c:v>9.3173217779187141</c:v>
                </c:pt>
                <c:pt idx="24">
                  <c:v>9.3053217779187172</c:v>
                </c:pt>
                <c:pt idx="25">
                  <c:v>9.2933217779187167</c:v>
                </c:pt>
                <c:pt idx="26">
                  <c:v>9.2813217779187163</c:v>
                </c:pt>
                <c:pt idx="27">
                  <c:v>9.2693217779187158</c:v>
                </c:pt>
                <c:pt idx="28">
                  <c:v>9.2573217779187154</c:v>
                </c:pt>
                <c:pt idx="29">
                  <c:v>9.2453217779187149</c:v>
                </c:pt>
                <c:pt idx="30">
                  <c:v>9.2333217779187144</c:v>
                </c:pt>
                <c:pt idx="31">
                  <c:v>9.2213217779187175</c:v>
                </c:pt>
                <c:pt idx="32">
                  <c:v>9.2093217779187171</c:v>
                </c:pt>
                <c:pt idx="33">
                  <c:v>9.1973217779187166</c:v>
                </c:pt>
                <c:pt idx="34">
                  <c:v>9.1853217779187162</c:v>
                </c:pt>
                <c:pt idx="35">
                  <c:v>9.1733217779187157</c:v>
                </c:pt>
                <c:pt idx="36">
                  <c:v>9.1613217779187153</c:v>
                </c:pt>
                <c:pt idx="37">
                  <c:v>9.1493217779187148</c:v>
                </c:pt>
                <c:pt idx="38">
                  <c:v>9.1373217779187144</c:v>
                </c:pt>
                <c:pt idx="39">
                  <c:v>9.1253217779187175</c:v>
                </c:pt>
                <c:pt idx="40">
                  <c:v>9.113321777918717</c:v>
                </c:pt>
                <c:pt idx="41">
                  <c:v>9.1013217779187165</c:v>
                </c:pt>
                <c:pt idx="42">
                  <c:v>9.0893217779187161</c:v>
                </c:pt>
                <c:pt idx="43">
                  <c:v>9.0773217779187156</c:v>
                </c:pt>
                <c:pt idx="44">
                  <c:v>9.0653217779187152</c:v>
                </c:pt>
                <c:pt idx="45">
                  <c:v>9.0533217779187147</c:v>
                </c:pt>
                <c:pt idx="46">
                  <c:v>9.0413217779187143</c:v>
                </c:pt>
                <c:pt idx="47">
                  <c:v>9.0293217779187174</c:v>
                </c:pt>
                <c:pt idx="48">
                  <c:v>9.0173217779187169</c:v>
                </c:pt>
                <c:pt idx="49">
                  <c:v>9.0053217779187165</c:v>
                </c:pt>
                <c:pt idx="50">
                  <c:v>8.993321777918716</c:v>
                </c:pt>
                <c:pt idx="51">
                  <c:v>8.9813217779187156</c:v>
                </c:pt>
                <c:pt idx="52">
                  <c:v>8.9693217779187151</c:v>
                </c:pt>
                <c:pt idx="53">
                  <c:v>8.9573217779187146</c:v>
                </c:pt>
                <c:pt idx="54">
                  <c:v>8.9453217779187177</c:v>
                </c:pt>
                <c:pt idx="55">
                  <c:v>8.9333217779187173</c:v>
                </c:pt>
                <c:pt idx="56">
                  <c:v>8.9213217779187168</c:v>
                </c:pt>
                <c:pt idx="57">
                  <c:v>8.9093217779187164</c:v>
                </c:pt>
                <c:pt idx="58">
                  <c:v>8.8973217779187159</c:v>
                </c:pt>
                <c:pt idx="59">
                  <c:v>8.8853217779187155</c:v>
                </c:pt>
                <c:pt idx="60">
                  <c:v>8.873321777918715</c:v>
                </c:pt>
                <c:pt idx="61">
                  <c:v>8.8613217779187146</c:v>
                </c:pt>
                <c:pt idx="62">
                  <c:v>8.8493217779187177</c:v>
                </c:pt>
                <c:pt idx="63">
                  <c:v>8.8373217779187172</c:v>
                </c:pt>
                <c:pt idx="64">
                  <c:v>8.8253217779187167</c:v>
                </c:pt>
                <c:pt idx="65">
                  <c:v>8.8133217779187163</c:v>
                </c:pt>
                <c:pt idx="66">
                  <c:v>8.8013217779187158</c:v>
                </c:pt>
                <c:pt idx="67">
                  <c:v>8.7893217779187154</c:v>
                </c:pt>
                <c:pt idx="68">
                  <c:v>8.7773217779187149</c:v>
                </c:pt>
                <c:pt idx="69">
                  <c:v>8.7653217779187145</c:v>
                </c:pt>
                <c:pt idx="70">
                  <c:v>8.7533217779187176</c:v>
                </c:pt>
                <c:pt idx="71">
                  <c:v>8.7413217779187171</c:v>
                </c:pt>
                <c:pt idx="72">
                  <c:v>8.7293217779187167</c:v>
                </c:pt>
                <c:pt idx="73">
                  <c:v>8.7173217779187162</c:v>
                </c:pt>
                <c:pt idx="74">
                  <c:v>8.7053217779187158</c:v>
                </c:pt>
                <c:pt idx="75">
                  <c:v>8.6933217779187153</c:v>
                </c:pt>
                <c:pt idx="76">
                  <c:v>8.6813217779187148</c:v>
                </c:pt>
                <c:pt idx="77">
                  <c:v>8.6693217779187179</c:v>
                </c:pt>
                <c:pt idx="78">
                  <c:v>8.6573217779187175</c:v>
                </c:pt>
                <c:pt idx="79">
                  <c:v>8.645321777918717</c:v>
                </c:pt>
                <c:pt idx="80">
                  <c:v>8.6333217779187166</c:v>
                </c:pt>
                <c:pt idx="81">
                  <c:v>8.6213217779187161</c:v>
                </c:pt>
                <c:pt idx="82">
                  <c:v>8.6093217779187157</c:v>
                </c:pt>
                <c:pt idx="83">
                  <c:v>8.5973217779187152</c:v>
                </c:pt>
                <c:pt idx="84">
                  <c:v>8.5853217779187148</c:v>
                </c:pt>
                <c:pt idx="85">
                  <c:v>8.5733217779187179</c:v>
                </c:pt>
                <c:pt idx="86">
                  <c:v>8.5613217779187174</c:v>
                </c:pt>
                <c:pt idx="87">
                  <c:v>8.5493217779187169</c:v>
                </c:pt>
                <c:pt idx="88">
                  <c:v>8.5373217779187165</c:v>
                </c:pt>
                <c:pt idx="89">
                  <c:v>8.525321777918716</c:v>
                </c:pt>
                <c:pt idx="90">
                  <c:v>8.5133217779187156</c:v>
                </c:pt>
                <c:pt idx="91">
                  <c:v>8.5013217779187151</c:v>
                </c:pt>
                <c:pt idx="92">
                  <c:v>8.4893217779187147</c:v>
                </c:pt>
                <c:pt idx="93">
                  <c:v>8.4773217779187178</c:v>
                </c:pt>
                <c:pt idx="94">
                  <c:v>8.4653217779187173</c:v>
                </c:pt>
                <c:pt idx="95">
                  <c:v>8.4533217779187169</c:v>
                </c:pt>
                <c:pt idx="96">
                  <c:v>8.4413217779187164</c:v>
                </c:pt>
                <c:pt idx="97">
                  <c:v>8.429321777918716</c:v>
                </c:pt>
                <c:pt idx="98">
                  <c:v>8.4173217779187155</c:v>
                </c:pt>
                <c:pt idx="99">
                  <c:v>8.405321777918715</c:v>
                </c:pt>
                <c:pt idx="100">
                  <c:v>8.3933217779187181</c:v>
                </c:pt>
                <c:pt idx="101">
                  <c:v>8.3813217779187177</c:v>
                </c:pt>
                <c:pt idx="102">
                  <c:v>8.3693217779187172</c:v>
                </c:pt>
                <c:pt idx="103">
                  <c:v>8.3573217779187168</c:v>
                </c:pt>
                <c:pt idx="104">
                  <c:v>8.3453217779187163</c:v>
                </c:pt>
                <c:pt idx="105">
                  <c:v>8.3333217779187159</c:v>
                </c:pt>
                <c:pt idx="106">
                  <c:v>8.3213217779187154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FFB-4C4D-8E33-5EC525C8F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9701584"/>
        <c:axId val="839701168"/>
      </c:scatterChart>
      <c:valAx>
        <c:axId val="83970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39701168"/>
        <c:crosses val="autoZero"/>
        <c:crossBetween val="midCat"/>
      </c:valAx>
      <c:valAx>
        <c:axId val="839701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39701584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1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'Switchgrass L0=140 k=0.05'!$B$41:$B$147</c:f>
              <c:numCache>
                <c:formatCode>General</c:formatCode>
                <c:ptCount val="107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  <c:pt idx="80">
                  <c:v>2101</c:v>
                </c:pt>
                <c:pt idx="81">
                  <c:v>2102</c:v>
                </c:pt>
                <c:pt idx="82">
                  <c:v>2103</c:v>
                </c:pt>
                <c:pt idx="83">
                  <c:v>2104</c:v>
                </c:pt>
                <c:pt idx="84">
                  <c:v>2105</c:v>
                </c:pt>
                <c:pt idx="85">
                  <c:v>2106</c:v>
                </c:pt>
                <c:pt idx="86">
                  <c:v>2107</c:v>
                </c:pt>
                <c:pt idx="87">
                  <c:v>2108</c:v>
                </c:pt>
                <c:pt idx="88">
                  <c:v>2109</c:v>
                </c:pt>
                <c:pt idx="89">
                  <c:v>2110</c:v>
                </c:pt>
                <c:pt idx="90">
                  <c:v>2111</c:v>
                </c:pt>
                <c:pt idx="91">
                  <c:v>2112</c:v>
                </c:pt>
                <c:pt idx="92">
                  <c:v>2113</c:v>
                </c:pt>
                <c:pt idx="93">
                  <c:v>2114</c:v>
                </c:pt>
                <c:pt idx="94">
                  <c:v>2115</c:v>
                </c:pt>
                <c:pt idx="95">
                  <c:v>2116</c:v>
                </c:pt>
                <c:pt idx="96">
                  <c:v>2117</c:v>
                </c:pt>
                <c:pt idx="97">
                  <c:v>2118</c:v>
                </c:pt>
                <c:pt idx="98">
                  <c:v>2119</c:v>
                </c:pt>
                <c:pt idx="99">
                  <c:v>2120</c:v>
                </c:pt>
                <c:pt idx="100">
                  <c:v>2121</c:v>
                </c:pt>
                <c:pt idx="101">
                  <c:v>2122</c:v>
                </c:pt>
                <c:pt idx="102">
                  <c:v>2123</c:v>
                </c:pt>
                <c:pt idx="103">
                  <c:v>2124</c:v>
                </c:pt>
                <c:pt idx="104">
                  <c:v>2125</c:v>
                </c:pt>
                <c:pt idx="105">
                  <c:v>2126</c:v>
                </c:pt>
                <c:pt idx="106">
                  <c:v>2127</c:v>
                </c:pt>
              </c:numCache>
            </c:numRef>
          </c:xVal>
          <c:yVal>
            <c:numRef>
              <c:f>'Switchgrass Fit k=0.05 default'!$C$25:$C$131</c:f>
              <c:numCache>
                <c:formatCode>General</c:formatCode>
                <c:ptCount val="107"/>
                <c:pt idx="0">
                  <c:v>5.3290705182007514E-15</c:v>
                </c:pt>
                <c:pt idx="1">
                  <c:v>3.5527136788005009E-15</c:v>
                </c:pt>
                <c:pt idx="2">
                  <c:v>0</c:v>
                </c:pt>
                <c:pt idx="3">
                  <c:v>-3.5527136788005009E-15</c:v>
                </c:pt>
                <c:pt idx="4">
                  <c:v>-5.3290705182007514E-15</c:v>
                </c:pt>
                <c:pt idx="5">
                  <c:v>5.3290705182007514E-15</c:v>
                </c:pt>
                <c:pt idx="6">
                  <c:v>3.5527136788005009E-15</c:v>
                </c:pt>
                <c:pt idx="7">
                  <c:v>0</c:v>
                </c:pt>
                <c:pt idx="8">
                  <c:v>-3.5527136788005009E-15</c:v>
                </c:pt>
                <c:pt idx="9">
                  <c:v>-5.3290705182007514E-15</c:v>
                </c:pt>
                <c:pt idx="10">
                  <c:v>5.3290705182007514E-15</c:v>
                </c:pt>
                <c:pt idx="11">
                  <c:v>3.5527136788005009E-15</c:v>
                </c:pt>
                <c:pt idx="12">
                  <c:v>0</c:v>
                </c:pt>
                <c:pt idx="13">
                  <c:v>-3.5527136788005009E-15</c:v>
                </c:pt>
                <c:pt idx="14">
                  <c:v>-5.3290705182007514E-15</c:v>
                </c:pt>
                <c:pt idx="15">
                  <c:v>5.3290705182007514E-15</c:v>
                </c:pt>
                <c:pt idx="16">
                  <c:v>3.5527136788005009E-15</c:v>
                </c:pt>
                <c:pt idx="17">
                  <c:v>0</c:v>
                </c:pt>
                <c:pt idx="18">
                  <c:v>-3.5527136788005009E-15</c:v>
                </c:pt>
                <c:pt idx="19">
                  <c:v>-5.3290705182007514E-15</c:v>
                </c:pt>
                <c:pt idx="20">
                  <c:v>5.3290705182007514E-15</c:v>
                </c:pt>
                <c:pt idx="21">
                  <c:v>3.5527136788005009E-15</c:v>
                </c:pt>
                <c:pt idx="22">
                  <c:v>0</c:v>
                </c:pt>
                <c:pt idx="23">
                  <c:v>-3.5527136788005009E-15</c:v>
                </c:pt>
                <c:pt idx="24">
                  <c:v>-5.3290705182007514E-15</c:v>
                </c:pt>
                <c:pt idx="25">
                  <c:v>5.3290705182007514E-15</c:v>
                </c:pt>
                <c:pt idx="26">
                  <c:v>3.5527136788005009E-15</c:v>
                </c:pt>
                <c:pt idx="27">
                  <c:v>0</c:v>
                </c:pt>
                <c:pt idx="28">
                  <c:v>-3.5527136788005009E-15</c:v>
                </c:pt>
                <c:pt idx="29">
                  <c:v>-5.3290705182007514E-15</c:v>
                </c:pt>
                <c:pt idx="30">
                  <c:v>5.3290705182007514E-15</c:v>
                </c:pt>
                <c:pt idx="31">
                  <c:v>3.5527136788005009E-15</c:v>
                </c:pt>
                <c:pt idx="32">
                  <c:v>0</c:v>
                </c:pt>
                <c:pt idx="33">
                  <c:v>-3.5527136788005009E-15</c:v>
                </c:pt>
                <c:pt idx="34">
                  <c:v>-5.3290705182007514E-15</c:v>
                </c:pt>
                <c:pt idx="35">
                  <c:v>5.3290705182007514E-15</c:v>
                </c:pt>
                <c:pt idx="36">
                  <c:v>3.5527136788005009E-15</c:v>
                </c:pt>
                <c:pt idx="37">
                  <c:v>0</c:v>
                </c:pt>
                <c:pt idx="38">
                  <c:v>-3.5527136788005009E-15</c:v>
                </c:pt>
                <c:pt idx="39">
                  <c:v>-5.3290705182007514E-15</c:v>
                </c:pt>
                <c:pt idx="40">
                  <c:v>5.3290705182007514E-15</c:v>
                </c:pt>
                <c:pt idx="41">
                  <c:v>3.5527136788005009E-15</c:v>
                </c:pt>
                <c:pt idx="42">
                  <c:v>0</c:v>
                </c:pt>
                <c:pt idx="43">
                  <c:v>-3.5527136788005009E-15</c:v>
                </c:pt>
                <c:pt idx="44">
                  <c:v>-5.3290705182007514E-15</c:v>
                </c:pt>
                <c:pt idx="45">
                  <c:v>5.3290705182007514E-15</c:v>
                </c:pt>
                <c:pt idx="46">
                  <c:v>3.5527136788005009E-15</c:v>
                </c:pt>
                <c:pt idx="47">
                  <c:v>0</c:v>
                </c:pt>
                <c:pt idx="48">
                  <c:v>-3.5527136788005009E-15</c:v>
                </c:pt>
                <c:pt idx="49">
                  <c:v>-5.3290705182007514E-15</c:v>
                </c:pt>
                <c:pt idx="50">
                  <c:v>5.3290705182007514E-15</c:v>
                </c:pt>
                <c:pt idx="51">
                  <c:v>3.5527136788005009E-15</c:v>
                </c:pt>
                <c:pt idx="52">
                  <c:v>0</c:v>
                </c:pt>
                <c:pt idx="53">
                  <c:v>-3.5527136788005009E-15</c:v>
                </c:pt>
                <c:pt idx="54">
                  <c:v>-5.3290705182007514E-15</c:v>
                </c:pt>
                <c:pt idx="55">
                  <c:v>5.3290705182007514E-15</c:v>
                </c:pt>
                <c:pt idx="56">
                  <c:v>3.5527136788005009E-15</c:v>
                </c:pt>
                <c:pt idx="57">
                  <c:v>0</c:v>
                </c:pt>
                <c:pt idx="58">
                  <c:v>-3.5527136788005009E-15</c:v>
                </c:pt>
                <c:pt idx="59">
                  <c:v>-5.3290705182007514E-15</c:v>
                </c:pt>
                <c:pt idx="60">
                  <c:v>5.3290705182007514E-15</c:v>
                </c:pt>
                <c:pt idx="61">
                  <c:v>3.5527136788005009E-15</c:v>
                </c:pt>
                <c:pt idx="62">
                  <c:v>0</c:v>
                </c:pt>
                <c:pt idx="63">
                  <c:v>-2.6645352591003757E-15</c:v>
                </c:pt>
                <c:pt idx="64">
                  <c:v>-5.3290705182007514E-15</c:v>
                </c:pt>
                <c:pt idx="65">
                  <c:v>5.3290705182007514E-15</c:v>
                </c:pt>
                <c:pt idx="66">
                  <c:v>2.6645352591003757E-15</c:v>
                </c:pt>
                <c:pt idx="67">
                  <c:v>0</c:v>
                </c:pt>
                <c:pt idx="68">
                  <c:v>-2.6645352591003757E-15</c:v>
                </c:pt>
                <c:pt idx="69">
                  <c:v>-6.2172489379008766E-15</c:v>
                </c:pt>
                <c:pt idx="70">
                  <c:v>5.3290705182007514E-15</c:v>
                </c:pt>
                <c:pt idx="71">
                  <c:v>2.6645352591003757E-15</c:v>
                </c:pt>
                <c:pt idx="72">
                  <c:v>0</c:v>
                </c:pt>
                <c:pt idx="73">
                  <c:v>-2.6645352591003757E-15</c:v>
                </c:pt>
                <c:pt idx="74">
                  <c:v>-6.2172489379008766E-15</c:v>
                </c:pt>
                <c:pt idx="75">
                  <c:v>5.3290705182007514E-15</c:v>
                </c:pt>
                <c:pt idx="76">
                  <c:v>2.6645352591003757E-15</c:v>
                </c:pt>
                <c:pt idx="77">
                  <c:v>0</c:v>
                </c:pt>
                <c:pt idx="78">
                  <c:v>-2.6645352591003757E-15</c:v>
                </c:pt>
                <c:pt idx="79">
                  <c:v>-6.2172489379008766E-15</c:v>
                </c:pt>
                <c:pt idx="80">
                  <c:v>5.3290705182007514E-15</c:v>
                </c:pt>
                <c:pt idx="81">
                  <c:v>2.6645352591003757E-15</c:v>
                </c:pt>
                <c:pt idx="82">
                  <c:v>0</c:v>
                </c:pt>
                <c:pt idx="83">
                  <c:v>-2.6645352591003757E-15</c:v>
                </c:pt>
                <c:pt idx="84">
                  <c:v>-5.3290705182007514E-15</c:v>
                </c:pt>
                <c:pt idx="85">
                  <c:v>5.3290705182007514E-15</c:v>
                </c:pt>
                <c:pt idx="86">
                  <c:v>2.6645352591003757E-15</c:v>
                </c:pt>
                <c:pt idx="87">
                  <c:v>0</c:v>
                </c:pt>
                <c:pt idx="88">
                  <c:v>-3.5527136788005009E-15</c:v>
                </c:pt>
                <c:pt idx="89">
                  <c:v>-6.2172489379008766E-15</c:v>
                </c:pt>
                <c:pt idx="90">
                  <c:v>5.3290705182007514E-15</c:v>
                </c:pt>
                <c:pt idx="91">
                  <c:v>2.6645352591003757E-15</c:v>
                </c:pt>
                <c:pt idx="92">
                  <c:v>0</c:v>
                </c:pt>
                <c:pt idx="93">
                  <c:v>-2.6645352591003757E-15</c:v>
                </c:pt>
                <c:pt idx="94">
                  <c:v>-6.2172489379008766E-15</c:v>
                </c:pt>
                <c:pt idx="95">
                  <c:v>5.3290705182007514E-15</c:v>
                </c:pt>
                <c:pt idx="96">
                  <c:v>2.6645352591003757E-15</c:v>
                </c:pt>
                <c:pt idx="97">
                  <c:v>0</c:v>
                </c:pt>
                <c:pt idx="98">
                  <c:v>-2.6645352591003757E-15</c:v>
                </c:pt>
                <c:pt idx="99">
                  <c:v>-6.2172489379008766E-15</c:v>
                </c:pt>
                <c:pt idx="100">
                  <c:v>5.3290705182007514E-15</c:v>
                </c:pt>
                <c:pt idx="101">
                  <c:v>2.6645352591003757E-15</c:v>
                </c:pt>
                <c:pt idx="102">
                  <c:v>0</c:v>
                </c:pt>
                <c:pt idx="103">
                  <c:v>-2.6645352591003757E-15</c:v>
                </c:pt>
                <c:pt idx="104">
                  <c:v>-6.2172489379008766E-15</c:v>
                </c:pt>
                <c:pt idx="105">
                  <c:v>5.3290705182007514E-15</c:v>
                </c:pt>
                <c:pt idx="106">
                  <c:v>2.6645352591003757E-15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370-4955-85E2-F1714523E3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020288"/>
        <c:axId val="29020704"/>
      </c:scatterChart>
      <c:valAx>
        <c:axId val="2902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9020704"/>
        <c:crosses val="autoZero"/>
        <c:crossBetween val="midCat"/>
      </c:valAx>
      <c:valAx>
        <c:axId val="29020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9020288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1 Line Fit 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>
              <a:noFill/>
            </a:ln>
          </c:spPr>
          <c:xVal>
            <c:numRef>
              <c:f>'Switchgrass L0=140 k=0.05'!$B$41:$B$147</c:f>
              <c:numCache>
                <c:formatCode>General</c:formatCode>
                <c:ptCount val="107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  <c:pt idx="80">
                  <c:v>2101</c:v>
                </c:pt>
                <c:pt idx="81">
                  <c:v>2102</c:v>
                </c:pt>
                <c:pt idx="82">
                  <c:v>2103</c:v>
                </c:pt>
                <c:pt idx="83">
                  <c:v>2104</c:v>
                </c:pt>
                <c:pt idx="84">
                  <c:v>2105</c:v>
                </c:pt>
                <c:pt idx="85">
                  <c:v>2106</c:v>
                </c:pt>
                <c:pt idx="86">
                  <c:v>2107</c:v>
                </c:pt>
                <c:pt idx="87">
                  <c:v>2108</c:v>
                </c:pt>
                <c:pt idx="88">
                  <c:v>2109</c:v>
                </c:pt>
                <c:pt idx="89">
                  <c:v>2110</c:v>
                </c:pt>
                <c:pt idx="90">
                  <c:v>2111</c:v>
                </c:pt>
                <c:pt idx="91">
                  <c:v>2112</c:v>
                </c:pt>
                <c:pt idx="92">
                  <c:v>2113</c:v>
                </c:pt>
                <c:pt idx="93">
                  <c:v>2114</c:v>
                </c:pt>
                <c:pt idx="94">
                  <c:v>2115</c:v>
                </c:pt>
                <c:pt idx="95">
                  <c:v>2116</c:v>
                </c:pt>
                <c:pt idx="96">
                  <c:v>2117</c:v>
                </c:pt>
                <c:pt idx="97">
                  <c:v>2118</c:v>
                </c:pt>
                <c:pt idx="98">
                  <c:v>2119</c:v>
                </c:pt>
                <c:pt idx="99">
                  <c:v>2120</c:v>
                </c:pt>
                <c:pt idx="100">
                  <c:v>2121</c:v>
                </c:pt>
                <c:pt idx="101">
                  <c:v>2122</c:v>
                </c:pt>
                <c:pt idx="102">
                  <c:v>2123</c:v>
                </c:pt>
                <c:pt idx="103">
                  <c:v>2124</c:v>
                </c:pt>
                <c:pt idx="104">
                  <c:v>2125</c:v>
                </c:pt>
                <c:pt idx="105">
                  <c:v>2126</c:v>
                </c:pt>
                <c:pt idx="106">
                  <c:v>2127</c:v>
                </c:pt>
              </c:numCache>
            </c:numRef>
          </c:xVal>
          <c:yVal>
            <c:numRef>
              <c:f>'Switchgrass L0=140 k=0.05'!$E$41:$E$147</c:f>
              <c:numCache>
                <c:formatCode>General</c:formatCode>
                <c:ptCount val="107"/>
                <c:pt idx="0">
                  <c:v>11.08185520316629</c:v>
                </c:pt>
                <c:pt idx="1">
                  <c:v>11.031855203166291</c:v>
                </c:pt>
                <c:pt idx="2">
                  <c:v>10.98185520316629</c:v>
                </c:pt>
                <c:pt idx="3">
                  <c:v>10.93185520316629</c:v>
                </c:pt>
                <c:pt idx="4">
                  <c:v>10.881855203166291</c:v>
                </c:pt>
                <c:pt idx="5">
                  <c:v>10.83185520316629</c:v>
                </c:pt>
                <c:pt idx="6">
                  <c:v>10.781855203166291</c:v>
                </c:pt>
                <c:pt idx="7">
                  <c:v>10.73185520316629</c:v>
                </c:pt>
                <c:pt idx="8">
                  <c:v>10.68185520316629</c:v>
                </c:pt>
                <c:pt idx="9">
                  <c:v>10.631855203166291</c:v>
                </c:pt>
                <c:pt idx="10">
                  <c:v>10.58185520316629</c:v>
                </c:pt>
                <c:pt idx="11">
                  <c:v>10.531855203166291</c:v>
                </c:pt>
                <c:pt idx="12">
                  <c:v>10.48185520316629</c:v>
                </c:pt>
                <c:pt idx="13">
                  <c:v>10.43185520316629</c:v>
                </c:pt>
                <c:pt idx="14">
                  <c:v>10.381855203166291</c:v>
                </c:pt>
                <c:pt idx="15">
                  <c:v>10.33185520316629</c:v>
                </c:pt>
                <c:pt idx="16">
                  <c:v>10.281855203166291</c:v>
                </c:pt>
                <c:pt idx="17">
                  <c:v>10.23185520316629</c:v>
                </c:pt>
                <c:pt idx="18">
                  <c:v>10.18185520316629</c:v>
                </c:pt>
                <c:pt idx="19">
                  <c:v>10.131855203166291</c:v>
                </c:pt>
                <c:pt idx="20">
                  <c:v>10.08185520316629</c:v>
                </c:pt>
                <c:pt idx="21">
                  <c:v>10.031855203166291</c:v>
                </c:pt>
                <c:pt idx="22">
                  <c:v>9.9818552031662904</c:v>
                </c:pt>
                <c:pt idx="23">
                  <c:v>9.9318552031662897</c:v>
                </c:pt>
                <c:pt idx="24">
                  <c:v>9.8818552031662907</c:v>
                </c:pt>
                <c:pt idx="25">
                  <c:v>9.83185520316629</c:v>
                </c:pt>
                <c:pt idx="26">
                  <c:v>9.7818552031662911</c:v>
                </c:pt>
                <c:pt idx="27">
                  <c:v>9.7318552031662904</c:v>
                </c:pt>
                <c:pt idx="28">
                  <c:v>9.6818552031662897</c:v>
                </c:pt>
                <c:pt idx="29">
                  <c:v>9.6318552031662907</c:v>
                </c:pt>
                <c:pt idx="30">
                  <c:v>9.58185520316629</c:v>
                </c:pt>
                <c:pt idx="31">
                  <c:v>9.5318552031662911</c:v>
                </c:pt>
                <c:pt idx="32">
                  <c:v>9.4818552031662904</c:v>
                </c:pt>
                <c:pt idx="33">
                  <c:v>9.4318552031662897</c:v>
                </c:pt>
                <c:pt idx="34">
                  <c:v>9.3818552031662907</c:v>
                </c:pt>
                <c:pt idx="35">
                  <c:v>9.33185520316629</c:v>
                </c:pt>
                <c:pt idx="36">
                  <c:v>9.2818552031662911</c:v>
                </c:pt>
                <c:pt idx="37">
                  <c:v>9.2318552031662904</c:v>
                </c:pt>
                <c:pt idx="38">
                  <c:v>9.1818552031662897</c:v>
                </c:pt>
                <c:pt idx="39">
                  <c:v>9.1318552031662907</c:v>
                </c:pt>
                <c:pt idx="40">
                  <c:v>9.08185520316629</c:v>
                </c:pt>
                <c:pt idx="41">
                  <c:v>9.0318552031662911</c:v>
                </c:pt>
                <c:pt idx="42">
                  <c:v>8.9818552031662904</c:v>
                </c:pt>
                <c:pt idx="43">
                  <c:v>8.9318552031662897</c:v>
                </c:pt>
                <c:pt idx="44">
                  <c:v>8.8818552031662907</c:v>
                </c:pt>
                <c:pt idx="45">
                  <c:v>8.83185520316629</c:v>
                </c:pt>
                <c:pt idx="46">
                  <c:v>8.7818552031662911</c:v>
                </c:pt>
                <c:pt idx="47">
                  <c:v>8.7318552031662904</c:v>
                </c:pt>
                <c:pt idx="48">
                  <c:v>8.6818552031662897</c:v>
                </c:pt>
                <c:pt idx="49">
                  <c:v>8.6318552031662907</c:v>
                </c:pt>
                <c:pt idx="50">
                  <c:v>8.58185520316629</c:v>
                </c:pt>
                <c:pt idx="51">
                  <c:v>8.5318552031662911</c:v>
                </c:pt>
                <c:pt idx="52">
                  <c:v>8.4818552031662904</c:v>
                </c:pt>
                <c:pt idx="53">
                  <c:v>8.4318552031662897</c:v>
                </c:pt>
                <c:pt idx="54">
                  <c:v>8.3818552031662907</c:v>
                </c:pt>
                <c:pt idx="55">
                  <c:v>8.33185520316629</c:v>
                </c:pt>
                <c:pt idx="56">
                  <c:v>8.2818552031662911</c:v>
                </c:pt>
                <c:pt idx="57">
                  <c:v>8.2318552031662904</c:v>
                </c:pt>
                <c:pt idx="58">
                  <c:v>8.1818552031662897</c:v>
                </c:pt>
                <c:pt idx="59">
                  <c:v>8.1318552031662907</c:v>
                </c:pt>
                <c:pt idx="60">
                  <c:v>8.08185520316629</c:v>
                </c:pt>
                <c:pt idx="61">
                  <c:v>8.0318552031662911</c:v>
                </c:pt>
                <c:pt idx="62">
                  <c:v>7.9818552031662904</c:v>
                </c:pt>
                <c:pt idx="63">
                  <c:v>7.9318552031662906</c:v>
                </c:pt>
                <c:pt idx="64">
                  <c:v>7.8818552031662907</c:v>
                </c:pt>
                <c:pt idx="65">
                  <c:v>7.83185520316629</c:v>
                </c:pt>
                <c:pt idx="66">
                  <c:v>7.7818552031662902</c:v>
                </c:pt>
                <c:pt idx="67">
                  <c:v>7.7318552031662904</c:v>
                </c:pt>
                <c:pt idx="68">
                  <c:v>7.6818552031662906</c:v>
                </c:pt>
                <c:pt idx="69">
                  <c:v>7.6318552031662898</c:v>
                </c:pt>
                <c:pt idx="70">
                  <c:v>7.58185520316629</c:v>
                </c:pt>
                <c:pt idx="71">
                  <c:v>7.5318552031662902</c:v>
                </c:pt>
                <c:pt idx="72">
                  <c:v>7.4818552031662904</c:v>
                </c:pt>
                <c:pt idx="73">
                  <c:v>7.4318552031662906</c:v>
                </c:pt>
                <c:pt idx="74">
                  <c:v>7.3818552031662898</c:v>
                </c:pt>
                <c:pt idx="75">
                  <c:v>7.33185520316629</c:v>
                </c:pt>
                <c:pt idx="76">
                  <c:v>7.2818552031662902</c:v>
                </c:pt>
                <c:pt idx="77">
                  <c:v>7.2318552031662904</c:v>
                </c:pt>
                <c:pt idx="78">
                  <c:v>7.1818552031662906</c:v>
                </c:pt>
                <c:pt idx="79">
                  <c:v>7.1318552031662898</c:v>
                </c:pt>
                <c:pt idx="80">
                  <c:v>7.08185520316629</c:v>
                </c:pt>
                <c:pt idx="81">
                  <c:v>7.0318552031662902</c:v>
                </c:pt>
                <c:pt idx="82">
                  <c:v>6.9818552031662904</c:v>
                </c:pt>
                <c:pt idx="83">
                  <c:v>6.9318552031662906</c:v>
                </c:pt>
                <c:pt idx="84">
                  <c:v>6.8818552031662907</c:v>
                </c:pt>
                <c:pt idx="85">
                  <c:v>6.83185520316629</c:v>
                </c:pt>
                <c:pt idx="86">
                  <c:v>6.7818552031662902</c:v>
                </c:pt>
                <c:pt idx="87">
                  <c:v>6.7318552031662904</c:v>
                </c:pt>
                <c:pt idx="88">
                  <c:v>6.6818552031662897</c:v>
                </c:pt>
                <c:pt idx="89">
                  <c:v>6.6318552031662898</c:v>
                </c:pt>
                <c:pt idx="90">
                  <c:v>6.58185520316629</c:v>
                </c:pt>
                <c:pt idx="91">
                  <c:v>6.5318552031662902</c:v>
                </c:pt>
                <c:pt idx="92">
                  <c:v>6.4818552031662904</c:v>
                </c:pt>
                <c:pt idx="93">
                  <c:v>6.4318552031662906</c:v>
                </c:pt>
                <c:pt idx="94">
                  <c:v>6.3818552031662898</c:v>
                </c:pt>
                <c:pt idx="95">
                  <c:v>6.33185520316629</c:v>
                </c:pt>
                <c:pt idx="96">
                  <c:v>6.2818552031662902</c:v>
                </c:pt>
                <c:pt idx="97">
                  <c:v>6.2318552031662904</c:v>
                </c:pt>
                <c:pt idx="98">
                  <c:v>6.1818552031662906</c:v>
                </c:pt>
                <c:pt idx="99">
                  <c:v>6.1318552031662898</c:v>
                </c:pt>
                <c:pt idx="100">
                  <c:v>6.08185520316629</c:v>
                </c:pt>
                <c:pt idx="101">
                  <c:v>6.0318552031662902</c:v>
                </c:pt>
                <c:pt idx="102">
                  <c:v>5.9818552031662904</c:v>
                </c:pt>
                <c:pt idx="103">
                  <c:v>5.9318552031662906</c:v>
                </c:pt>
                <c:pt idx="104">
                  <c:v>5.8818552031662898</c:v>
                </c:pt>
                <c:pt idx="105">
                  <c:v>5.83185520316629</c:v>
                </c:pt>
                <c:pt idx="106">
                  <c:v>5.7818552031662902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57F-4940-93A5-B6466A34E2A6}"/>
            </c:ext>
          </c:extLst>
        </c:ser>
        <c:ser>
          <c:idx val="1"/>
          <c:order val="1"/>
          <c:tx>
            <c:v>Predicted Y</c:v>
          </c:tx>
          <c:spPr>
            <a:ln w="19050">
              <a:noFill/>
            </a:ln>
          </c:spPr>
          <c:xVal>
            <c:numRef>
              <c:f>'Switchgrass L0=140 k=0.05'!$B$41:$B$147</c:f>
              <c:numCache>
                <c:formatCode>General</c:formatCode>
                <c:ptCount val="107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  <c:pt idx="80">
                  <c:v>2101</c:v>
                </c:pt>
                <c:pt idx="81">
                  <c:v>2102</c:v>
                </c:pt>
                <c:pt idx="82">
                  <c:v>2103</c:v>
                </c:pt>
                <c:pt idx="83">
                  <c:v>2104</c:v>
                </c:pt>
                <c:pt idx="84">
                  <c:v>2105</c:v>
                </c:pt>
                <c:pt idx="85">
                  <c:v>2106</c:v>
                </c:pt>
                <c:pt idx="86">
                  <c:v>2107</c:v>
                </c:pt>
                <c:pt idx="87">
                  <c:v>2108</c:v>
                </c:pt>
                <c:pt idx="88">
                  <c:v>2109</c:v>
                </c:pt>
                <c:pt idx="89">
                  <c:v>2110</c:v>
                </c:pt>
                <c:pt idx="90">
                  <c:v>2111</c:v>
                </c:pt>
                <c:pt idx="91">
                  <c:v>2112</c:v>
                </c:pt>
                <c:pt idx="92">
                  <c:v>2113</c:v>
                </c:pt>
                <c:pt idx="93">
                  <c:v>2114</c:v>
                </c:pt>
                <c:pt idx="94">
                  <c:v>2115</c:v>
                </c:pt>
                <c:pt idx="95">
                  <c:v>2116</c:v>
                </c:pt>
                <c:pt idx="96">
                  <c:v>2117</c:v>
                </c:pt>
                <c:pt idx="97">
                  <c:v>2118</c:v>
                </c:pt>
                <c:pt idx="98">
                  <c:v>2119</c:v>
                </c:pt>
                <c:pt idx="99">
                  <c:v>2120</c:v>
                </c:pt>
                <c:pt idx="100">
                  <c:v>2121</c:v>
                </c:pt>
                <c:pt idx="101">
                  <c:v>2122</c:v>
                </c:pt>
                <c:pt idx="102">
                  <c:v>2123</c:v>
                </c:pt>
                <c:pt idx="103">
                  <c:v>2124</c:v>
                </c:pt>
                <c:pt idx="104">
                  <c:v>2125</c:v>
                </c:pt>
                <c:pt idx="105">
                  <c:v>2126</c:v>
                </c:pt>
                <c:pt idx="106">
                  <c:v>2127</c:v>
                </c:pt>
              </c:numCache>
            </c:numRef>
          </c:xVal>
          <c:yVal>
            <c:numRef>
              <c:f>'Switchgrass Fit k=0.05 default'!$B$25:$B$131</c:f>
              <c:numCache>
                <c:formatCode>General</c:formatCode>
                <c:ptCount val="107"/>
                <c:pt idx="0">
                  <c:v>11.081855203166285</c:v>
                </c:pt>
                <c:pt idx="1">
                  <c:v>11.031855203166288</c:v>
                </c:pt>
                <c:pt idx="2">
                  <c:v>10.98185520316629</c:v>
                </c:pt>
                <c:pt idx="3">
                  <c:v>10.931855203166293</c:v>
                </c:pt>
                <c:pt idx="4">
                  <c:v>10.881855203166296</c:v>
                </c:pt>
                <c:pt idx="5">
                  <c:v>10.831855203166285</c:v>
                </c:pt>
                <c:pt idx="6">
                  <c:v>10.781855203166288</c:v>
                </c:pt>
                <c:pt idx="7">
                  <c:v>10.73185520316629</c:v>
                </c:pt>
                <c:pt idx="8">
                  <c:v>10.681855203166293</c:v>
                </c:pt>
                <c:pt idx="9">
                  <c:v>10.631855203166296</c:v>
                </c:pt>
                <c:pt idx="10">
                  <c:v>10.581855203166285</c:v>
                </c:pt>
                <c:pt idx="11">
                  <c:v>10.531855203166288</c:v>
                </c:pt>
                <c:pt idx="12">
                  <c:v>10.48185520316629</c:v>
                </c:pt>
                <c:pt idx="13">
                  <c:v>10.431855203166293</c:v>
                </c:pt>
                <c:pt idx="14">
                  <c:v>10.381855203166296</c:v>
                </c:pt>
                <c:pt idx="15">
                  <c:v>10.331855203166285</c:v>
                </c:pt>
                <c:pt idx="16">
                  <c:v>10.281855203166288</c:v>
                </c:pt>
                <c:pt idx="17">
                  <c:v>10.23185520316629</c:v>
                </c:pt>
                <c:pt idx="18">
                  <c:v>10.181855203166293</c:v>
                </c:pt>
                <c:pt idx="19">
                  <c:v>10.131855203166296</c:v>
                </c:pt>
                <c:pt idx="20">
                  <c:v>10.081855203166285</c:v>
                </c:pt>
                <c:pt idx="21">
                  <c:v>10.031855203166288</c:v>
                </c:pt>
                <c:pt idx="22">
                  <c:v>9.9818552031662904</c:v>
                </c:pt>
                <c:pt idx="23">
                  <c:v>9.9318552031662932</c:v>
                </c:pt>
                <c:pt idx="24">
                  <c:v>9.8818552031662961</c:v>
                </c:pt>
                <c:pt idx="25">
                  <c:v>9.8318552031662847</c:v>
                </c:pt>
                <c:pt idx="26">
                  <c:v>9.7818552031662875</c:v>
                </c:pt>
                <c:pt idx="27">
                  <c:v>9.7318552031662904</c:v>
                </c:pt>
                <c:pt idx="28">
                  <c:v>9.6818552031662932</c:v>
                </c:pt>
                <c:pt idx="29">
                  <c:v>9.6318552031662961</c:v>
                </c:pt>
                <c:pt idx="30">
                  <c:v>9.5818552031662847</c:v>
                </c:pt>
                <c:pt idx="31">
                  <c:v>9.5318552031662875</c:v>
                </c:pt>
                <c:pt idx="32">
                  <c:v>9.4818552031662904</c:v>
                </c:pt>
                <c:pt idx="33">
                  <c:v>9.4318552031662932</c:v>
                </c:pt>
                <c:pt idx="34">
                  <c:v>9.3818552031662961</c:v>
                </c:pt>
                <c:pt idx="35">
                  <c:v>9.3318552031662847</c:v>
                </c:pt>
                <c:pt idx="36">
                  <c:v>9.2818552031662875</c:v>
                </c:pt>
                <c:pt idx="37">
                  <c:v>9.2318552031662904</c:v>
                </c:pt>
                <c:pt idx="38">
                  <c:v>9.1818552031662932</c:v>
                </c:pt>
                <c:pt idx="39">
                  <c:v>9.1318552031662961</c:v>
                </c:pt>
                <c:pt idx="40">
                  <c:v>9.0818552031662847</c:v>
                </c:pt>
                <c:pt idx="41">
                  <c:v>9.0318552031662875</c:v>
                </c:pt>
                <c:pt idx="42">
                  <c:v>8.9818552031662904</c:v>
                </c:pt>
                <c:pt idx="43">
                  <c:v>8.9318552031662932</c:v>
                </c:pt>
                <c:pt idx="44">
                  <c:v>8.8818552031662961</c:v>
                </c:pt>
                <c:pt idx="45">
                  <c:v>8.8318552031662847</c:v>
                </c:pt>
                <c:pt idx="46">
                  <c:v>8.7818552031662875</c:v>
                </c:pt>
                <c:pt idx="47">
                  <c:v>8.7318552031662904</c:v>
                </c:pt>
                <c:pt idx="48">
                  <c:v>8.6818552031662932</c:v>
                </c:pt>
                <c:pt idx="49">
                  <c:v>8.6318552031662961</c:v>
                </c:pt>
                <c:pt idx="50">
                  <c:v>8.5818552031662847</c:v>
                </c:pt>
                <c:pt idx="51">
                  <c:v>8.5318552031662875</c:v>
                </c:pt>
                <c:pt idx="52">
                  <c:v>8.4818552031662904</c:v>
                </c:pt>
                <c:pt idx="53">
                  <c:v>8.4318552031662932</c:v>
                </c:pt>
                <c:pt idx="54">
                  <c:v>8.3818552031662961</c:v>
                </c:pt>
                <c:pt idx="55">
                  <c:v>8.3318552031662847</c:v>
                </c:pt>
                <c:pt idx="56">
                  <c:v>8.2818552031662875</c:v>
                </c:pt>
                <c:pt idx="57">
                  <c:v>8.2318552031662904</c:v>
                </c:pt>
                <c:pt idx="58">
                  <c:v>8.1818552031662932</c:v>
                </c:pt>
                <c:pt idx="59">
                  <c:v>8.1318552031662961</c:v>
                </c:pt>
                <c:pt idx="60">
                  <c:v>8.0818552031662847</c:v>
                </c:pt>
                <c:pt idx="61">
                  <c:v>8.0318552031662875</c:v>
                </c:pt>
                <c:pt idx="62">
                  <c:v>7.9818552031662904</c:v>
                </c:pt>
                <c:pt idx="63">
                  <c:v>7.9318552031662932</c:v>
                </c:pt>
                <c:pt idx="64">
                  <c:v>7.8818552031662961</c:v>
                </c:pt>
                <c:pt idx="65">
                  <c:v>7.8318552031662847</c:v>
                </c:pt>
                <c:pt idx="66">
                  <c:v>7.7818552031662875</c:v>
                </c:pt>
                <c:pt idx="67">
                  <c:v>7.7318552031662904</c:v>
                </c:pt>
                <c:pt idx="68">
                  <c:v>7.6818552031662932</c:v>
                </c:pt>
                <c:pt idx="69">
                  <c:v>7.6318552031662961</c:v>
                </c:pt>
                <c:pt idx="70">
                  <c:v>7.5818552031662847</c:v>
                </c:pt>
                <c:pt idx="71">
                  <c:v>7.5318552031662875</c:v>
                </c:pt>
                <c:pt idx="72">
                  <c:v>7.4818552031662904</c:v>
                </c:pt>
                <c:pt idx="73">
                  <c:v>7.4318552031662932</c:v>
                </c:pt>
                <c:pt idx="74">
                  <c:v>7.3818552031662961</c:v>
                </c:pt>
                <c:pt idx="75">
                  <c:v>7.3318552031662847</c:v>
                </c:pt>
                <c:pt idx="76">
                  <c:v>7.2818552031662875</c:v>
                </c:pt>
                <c:pt idx="77">
                  <c:v>7.2318552031662904</c:v>
                </c:pt>
                <c:pt idx="78">
                  <c:v>7.1818552031662932</c:v>
                </c:pt>
                <c:pt idx="79">
                  <c:v>7.1318552031662961</c:v>
                </c:pt>
                <c:pt idx="80">
                  <c:v>7.0818552031662847</c:v>
                </c:pt>
                <c:pt idx="81">
                  <c:v>7.0318552031662875</c:v>
                </c:pt>
                <c:pt idx="82">
                  <c:v>6.9818552031662904</c:v>
                </c:pt>
                <c:pt idx="83">
                  <c:v>6.9318552031662932</c:v>
                </c:pt>
                <c:pt idx="84">
                  <c:v>6.8818552031662961</c:v>
                </c:pt>
                <c:pt idx="85">
                  <c:v>6.8318552031662847</c:v>
                </c:pt>
                <c:pt idx="86">
                  <c:v>6.7818552031662875</c:v>
                </c:pt>
                <c:pt idx="87">
                  <c:v>6.7318552031662904</c:v>
                </c:pt>
                <c:pt idx="88">
                  <c:v>6.6818552031662932</c:v>
                </c:pt>
                <c:pt idx="89">
                  <c:v>6.6318552031662961</c:v>
                </c:pt>
                <c:pt idx="90">
                  <c:v>6.5818552031662847</c:v>
                </c:pt>
                <c:pt idx="91">
                  <c:v>6.5318552031662875</c:v>
                </c:pt>
                <c:pt idx="92">
                  <c:v>6.4818552031662904</c:v>
                </c:pt>
                <c:pt idx="93">
                  <c:v>6.4318552031662932</c:v>
                </c:pt>
                <c:pt idx="94">
                  <c:v>6.3818552031662961</c:v>
                </c:pt>
                <c:pt idx="95">
                  <c:v>6.3318552031662847</c:v>
                </c:pt>
                <c:pt idx="96">
                  <c:v>6.2818552031662875</c:v>
                </c:pt>
                <c:pt idx="97">
                  <c:v>6.2318552031662904</c:v>
                </c:pt>
                <c:pt idx="98">
                  <c:v>6.1818552031662932</c:v>
                </c:pt>
                <c:pt idx="99">
                  <c:v>6.1318552031662961</c:v>
                </c:pt>
                <c:pt idx="100">
                  <c:v>6.0818552031662847</c:v>
                </c:pt>
                <c:pt idx="101">
                  <c:v>6.0318552031662875</c:v>
                </c:pt>
                <c:pt idx="102">
                  <c:v>5.9818552031662904</c:v>
                </c:pt>
                <c:pt idx="103">
                  <c:v>5.9318552031662932</c:v>
                </c:pt>
                <c:pt idx="104">
                  <c:v>5.8818552031662961</c:v>
                </c:pt>
                <c:pt idx="105">
                  <c:v>5.8318552031662847</c:v>
                </c:pt>
                <c:pt idx="106">
                  <c:v>5.7818552031662875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57F-4940-93A5-B6466A34E2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694032"/>
        <c:axId val="516467744"/>
      </c:scatterChart>
      <c:valAx>
        <c:axId val="517694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16467744"/>
        <c:crosses val="autoZero"/>
        <c:crossBetween val="midCat"/>
      </c:valAx>
      <c:valAx>
        <c:axId val="516467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17694032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1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'Switchgrass k=0.012 Low Rain'!$B$41:$B$147</c:f>
              <c:numCache>
                <c:formatCode>General</c:formatCode>
                <c:ptCount val="107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  <c:pt idx="80">
                  <c:v>2101</c:v>
                </c:pt>
                <c:pt idx="81">
                  <c:v>2102</c:v>
                </c:pt>
                <c:pt idx="82">
                  <c:v>2103</c:v>
                </c:pt>
                <c:pt idx="83">
                  <c:v>2104</c:v>
                </c:pt>
                <c:pt idx="84">
                  <c:v>2105</c:v>
                </c:pt>
                <c:pt idx="85">
                  <c:v>2106</c:v>
                </c:pt>
                <c:pt idx="86">
                  <c:v>2107</c:v>
                </c:pt>
                <c:pt idx="87">
                  <c:v>2108</c:v>
                </c:pt>
                <c:pt idx="88">
                  <c:v>2109</c:v>
                </c:pt>
                <c:pt idx="89">
                  <c:v>2110</c:v>
                </c:pt>
                <c:pt idx="90">
                  <c:v>2111</c:v>
                </c:pt>
                <c:pt idx="91">
                  <c:v>2112</c:v>
                </c:pt>
                <c:pt idx="92">
                  <c:v>2113</c:v>
                </c:pt>
                <c:pt idx="93">
                  <c:v>2114</c:v>
                </c:pt>
                <c:pt idx="94">
                  <c:v>2115</c:v>
                </c:pt>
                <c:pt idx="95">
                  <c:v>2116</c:v>
                </c:pt>
                <c:pt idx="96">
                  <c:v>2117</c:v>
                </c:pt>
                <c:pt idx="97">
                  <c:v>2118</c:v>
                </c:pt>
                <c:pt idx="98">
                  <c:v>2119</c:v>
                </c:pt>
                <c:pt idx="99">
                  <c:v>2120</c:v>
                </c:pt>
                <c:pt idx="100">
                  <c:v>2121</c:v>
                </c:pt>
                <c:pt idx="101">
                  <c:v>2122</c:v>
                </c:pt>
                <c:pt idx="102">
                  <c:v>2123</c:v>
                </c:pt>
                <c:pt idx="103">
                  <c:v>2124</c:v>
                </c:pt>
                <c:pt idx="104">
                  <c:v>2125</c:v>
                </c:pt>
                <c:pt idx="105">
                  <c:v>2126</c:v>
                </c:pt>
                <c:pt idx="106">
                  <c:v>2127</c:v>
                </c:pt>
              </c:numCache>
            </c:numRef>
          </c:xVal>
          <c:yVal>
            <c:numRef>
              <c:f>'Switchgrass Fit Low Rain'!$C$25:$C$131</c:f>
              <c:numCache>
                <c:formatCode>General</c:formatCode>
                <c:ptCount val="107"/>
                <c:pt idx="0">
                  <c:v>5.3290705182007514E-15</c:v>
                </c:pt>
                <c:pt idx="1">
                  <c:v>5.3290705182007514E-15</c:v>
                </c:pt>
                <c:pt idx="2">
                  <c:v>5.3290705182007514E-15</c:v>
                </c:pt>
                <c:pt idx="3">
                  <c:v>7.1054273576010019E-15</c:v>
                </c:pt>
                <c:pt idx="4">
                  <c:v>7.1054273576010019E-15</c:v>
                </c:pt>
                <c:pt idx="5">
                  <c:v>7.1054273576010019E-15</c:v>
                </c:pt>
                <c:pt idx="6">
                  <c:v>8.8817841970012523E-15</c:v>
                </c:pt>
                <c:pt idx="7">
                  <c:v>8.8817841970012523E-15</c:v>
                </c:pt>
                <c:pt idx="8">
                  <c:v>5.3290705182007514E-15</c:v>
                </c:pt>
                <c:pt idx="9">
                  <c:v>5.3290705182007514E-15</c:v>
                </c:pt>
                <c:pt idx="10">
                  <c:v>7.1054273576010019E-15</c:v>
                </c:pt>
                <c:pt idx="11">
                  <c:v>7.1054273576010019E-15</c:v>
                </c:pt>
                <c:pt idx="12">
                  <c:v>7.1054273576010019E-15</c:v>
                </c:pt>
                <c:pt idx="13">
                  <c:v>7.1054273576010019E-15</c:v>
                </c:pt>
                <c:pt idx="14">
                  <c:v>8.8817841970012523E-15</c:v>
                </c:pt>
                <c:pt idx="15">
                  <c:v>8.8817841970012523E-15</c:v>
                </c:pt>
                <c:pt idx="16">
                  <c:v>5.3290705182007514E-15</c:v>
                </c:pt>
                <c:pt idx="17">
                  <c:v>5.3290705182007514E-15</c:v>
                </c:pt>
                <c:pt idx="18">
                  <c:v>7.1054273576010019E-15</c:v>
                </c:pt>
                <c:pt idx="19">
                  <c:v>7.1054273576010019E-15</c:v>
                </c:pt>
                <c:pt idx="20">
                  <c:v>7.1054273576010019E-15</c:v>
                </c:pt>
                <c:pt idx="21">
                  <c:v>7.1054273576010019E-15</c:v>
                </c:pt>
                <c:pt idx="22">
                  <c:v>8.8817841970012523E-15</c:v>
                </c:pt>
                <c:pt idx="23">
                  <c:v>8.8817841970012523E-15</c:v>
                </c:pt>
                <c:pt idx="24">
                  <c:v>5.3290705182007514E-15</c:v>
                </c:pt>
                <c:pt idx="25">
                  <c:v>5.3290705182007514E-15</c:v>
                </c:pt>
                <c:pt idx="26">
                  <c:v>7.1054273576010019E-15</c:v>
                </c:pt>
                <c:pt idx="27">
                  <c:v>7.1054273576010019E-15</c:v>
                </c:pt>
                <c:pt idx="28">
                  <c:v>7.1054273576010019E-15</c:v>
                </c:pt>
                <c:pt idx="29">
                  <c:v>7.1054273576010019E-15</c:v>
                </c:pt>
                <c:pt idx="30">
                  <c:v>8.8817841970012523E-15</c:v>
                </c:pt>
                <c:pt idx="31">
                  <c:v>5.3290705182007514E-15</c:v>
                </c:pt>
                <c:pt idx="32">
                  <c:v>5.3290705182007514E-15</c:v>
                </c:pt>
                <c:pt idx="33">
                  <c:v>7.1054273576010019E-15</c:v>
                </c:pt>
                <c:pt idx="34">
                  <c:v>7.1054273576010019E-15</c:v>
                </c:pt>
                <c:pt idx="35">
                  <c:v>7.1054273576010019E-15</c:v>
                </c:pt>
                <c:pt idx="36">
                  <c:v>7.1054273576010019E-15</c:v>
                </c:pt>
                <c:pt idx="37">
                  <c:v>7.1054273576010019E-15</c:v>
                </c:pt>
                <c:pt idx="38">
                  <c:v>8.8817841970012523E-15</c:v>
                </c:pt>
                <c:pt idx="39">
                  <c:v>5.3290705182007514E-15</c:v>
                </c:pt>
                <c:pt idx="40">
                  <c:v>5.3290705182007514E-15</c:v>
                </c:pt>
                <c:pt idx="41">
                  <c:v>7.1054273576010019E-15</c:v>
                </c:pt>
                <c:pt idx="42">
                  <c:v>7.1054273576010019E-15</c:v>
                </c:pt>
                <c:pt idx="43">
                  <c:v>7.1054273576010019E-15</c:v>
                </c:pt>
                <c:pt idx="44">
                  <c:v>7.1054273576010019E-15</c:v>
                </c:pt>
                <c:pt idx="45">
                  <c:v>7.1054273576010019E-15</c:v>
                </c:pt>
                <c:pt idx="46">
                  <c:v>8.8817841970012523E-15</c:v>
                </c:pt>
                <c:pt idx="47">
                  <c:v>5.3290705182007514E-15</c:v>
                </c:pt>
                <c:pt idx="48">
                  <c:v>5.3290705182007514E-15</c:v>
                </c:pt>
                <c:pt idx="49">
                  <c:v>7.1054273576010019E-15</c:v>
                </c:pt>
                <c:pt idx="50">
                  <c:v>7.1054273576010019E-15</c:v>
                </c:pt>
                <c:pt idx="51">
                  <c:v>7.1054273576010019E-15</c:v>
                </c:pt>
                <c:pt idx="52">
                  <c:v>7.1054273576010019E-15</c:v>
                </c:pt>
                <c:pt idx="53">
                  <c:v>8.8817841970012523E-15</c:v>
                </c:pt>
                <c:pt idx="54">
                  <c:v>8.8817841970012523E-15</c:v>
                </c:pt>
                <c:pt idx="55">
                  <c:v>5.3290705182007514E-15</c:v>
                </c:pt>
                <c:pt idx="56">
                  <c:v>5.3290705182007514E-15</c:v>
                </c:pt>
                <c:pt idx="57">
                  <c:v>7.1054273576010019E-15</c:v>
                </c:pt>
                <c:pt idx="58">
                  <c:v>7.1054273576010019E-15</c:v>
                </c:pt>
                <c:pt idx="59">
                  <c:v>7.1054273576010019E-15</c:v>
                </c:pt>
                <c:pt idx="60">
                  <c:v>7.1054273576010019E-15</c:v>
                </c:pt>
                <c:pt idx="61">
                  <c:v>8.8817841970012523E-15</c:v>
                </c:pt>
                <c:pt idx="62">
                  <c:v>8.8817841970012523E-15</c:v>
                </c:pt>
                <c:pt idx="63">
                  <c:v>5.3290705182007514E-15</c:v>
                </c:pt>
                <c:pt idx="64">
                  <c:v>5.3290705182007514E-15</c:v>
                </c:pt>
                <c:pt idx="65">
                  <c:v>7.1054273576010019E-15</c:v>
                </c:pt>
                <c:pt idx="66">
                  <c:v>7.1054273576010019E-15</c:v>
                </c:pt>
                <c:pt idx="67">
                  <c:v>7.1054273576010019E-15</c:v>
                </c:pt>
                <c:pt idx="68">
                  <c:v>7.1054273576010019E-15</c:v>
                </c:pt>
                <c:pt idx="69">
                  <c:v>8.8817841970012523E-15</c:v>
                </c:pt>
                <c:pt idx="70">
                  <c:v>5.3290705182007514E-15</c:v>
                </c:pt>
                <c:pt idx="71">
                  <c:v>5.3290705182007514E-15</c:v>
                </c:pt>
                <c:pt idx="72">
                  <c:v>5.3290705182007514E-15</c:v>
                </c:pt>
                <c:pt idx="73">
                  <c:v>7.1054273576010019E-15</c:v>
                </c:pt>
                <c:pt idx="74">
                  <c:v>7.1054273576010019E-15</c:v>
                </c:pt>
                <c:pt idx="75">
                  <c:v>7.1054273576010019E-15</c:v>
                </c:pt>
                <c:pt idx="76">
                  <c:v>7.1054273576010019E-15</c:v>
                </c:pt>
                <c:pt idx="77">
                  <c:v>8.8817841970012523E-15</c:v>
                </c:pt>
                <c:pt idx="78">
                  <c:v>5.3290705182007514E-15</c:v>
                </c:pt>
                <c:pt idx="79">
                  <c:v>5.3290705182007514E-15</c:v>
                </c:pt>
                <c:pt idx="80">
                  <c:v>7.1054273576010019E-15</c:v>
                </c:pt>
                <c:pt idx="81">
                  <c:v>7.1054273576010019E-15</c:v>
                </c:pt>
                <c:pt idx="82">
                  <c:v>7.1054273576010019E-15</c:v>
                </c:pt>
                <c:pt idx="83">
                  <c:v>7.1054273576010019E-15</c:v>
                </c:pt>
                <c:pt idx="84">
                  <c:v>7.1054273576010019E-15</c:v>
                </c:pt>
                <c:pt idx="85">
                  <c:v>8.8817841970012523E-15</c:v>
                </c:pt>
                <c:pt idx="86">
                  <c:v>5.3290705182007514E-15</c:v>
                </c:pt>
                <c:pt idx="87">
                  <c:v>5.3290705182007514E-15</c:v>
                </c:pt>
                <c:pt idx="88">
                  <c:v>7.1054273576010019E-15</c:v>
                </c:pt>
                <c:pt idx="89">
                  <c:v>7.1054273576010019E-15</c:v>
                </c:pt>
                <c:pt idx="90">
                  <c:v>7.1054273576010019E-15</c:v>
                </c:pt>
                <c:pt idx="91">
                  <c:v>7.1054273576010019E-15</c:v>
                </c:pt>
                <c:pt idx="92">
                  <c:v>8.8817841970012523E-15</c:v>
                </c:pt>
                <c:pt idx="93">
                  <c:v>8.8817841970012523E-15</c:v>
                </c:pt>
                <c:pt idx="94">
                  <c:v>5.3290705182007514E-15</c:v>
                </c:pt>
                <c:pt idx="95">
                  <c:v>5.3290705182007514E-15</c:v>
                </c:pt>
                <c:pt idx="96">
                  <c:v>7.1054273576010019E-15</c:v>
                </c:pt>
                <c:pt idx="97">
                  <c:v>7.1054273576010019E-15</c:v>
                </c:pt>
                <c:pt idx="98">
                  <c:v>7.1054273576010019E-15</c:v>
                </c:pt>
                <c:pt idx="99">
                  <c:v>7.1054273576010019E-15</c:v>
                </c:pt>
                <c:pt idx="100">
                  <c:v>8.8817841970012523E-15</c:v>
                </c:pt>
                <c:pt idx="101">
                  <c:v>5.3290705182007514E-15</c:v>
                </c:pt>
                <c:pt idx="102">
                  <c:v>5.3290705182007514E-15</c:v>
                </c:pt>
                <c:pt idx="103">
                  <c:v>5.3290705182007514E-15</c:v>
                </c:pt>
                <c:pt idx="104">
                  <c:v>7.1054273576010019E-15</c:v>
                </c:pt>
                <c:pt idx="105">
                  <c:v>7.1054273576010019E-15</c:v>
                </c:pt>
                <c:pt idx="106">
                  <c:v>7.1054273576010019E-15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17E-4E7B-8A20-BCB71E5444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4873456"/>
        <c:axId val="724873872"/>
      </c:scatterChart>
      <c:valAx>
        <c:axId val="724873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24873872"/>
        <c:crosses val="autoZero"/>
        <c:crossBetween val="midCat"/>
      </c:valAx>
      <c:valAx>
        <c:axId val="724873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24873456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1 Line Fit 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>
              <a:noFill/>
            </a:ln>
          </c:spPr>
          <c:xVal>
            <c:numRef>
              <c:f>'Switchgrass k=0.012 Low Rain'!$B$41:$B$147</c:f>
              <c:numCache>
                <c:formatCode>General</c:formatCode>
                <c:ptCount val="107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  <c:pt idx="80">
                  <c:v>2101</c:v>
                </c:pt>
                <c:pt idx="81">
                  <c:v>2102</c:v>
                </c:pt>
                <c:pt idx="82">
                  <c:v>2103</c:v>
                </c:pt>
                <c:pt idx="83">
                  <c:v>2104</c:v>
                </c:pt>
                <c:pt idx="84">
                  <c:v>2105</c:v>
                </c:pt>
                <c:pt idx="85">
                  <c:v>2106</c:v>
                </c:pt>
                <c:pt idx="86">
                  <c:v>2107</c:v>
                </c:pt>
                <c:pt idx="87">
                  <c:v>2108</c:v>
                </c:pt>
                <c:pt idx="88">
                  <c:v>2109</c:v>
                </c:pt>
                <c:pt idx="89">
                  <c:v>2110</c:v>
                </c:pt>
                <c:pt idx="90">
                  <c:v>2111</c:v>
                </c:pt>
                <c:pt idx="91">
                  <c:v>2112</c:v>
                </c:pt>
                <c:pt idx="92">
                  <c:v>2113</c:v>
                </c:pt>
                <c:pt idx="93">
                  <c:v>2114</c:v>
                </c:pt>
                <c:pt idx="94">
                  <c:v>2115</c:v>
                </c:pt>
                <c:pt idx="95">
                  <c:v>2116</c:v>
                </c:pt>
                <c:pt idx="96">
                  <c:v>2117</c:v>
                </c:pt>
                <c:pt idx="97">
                  <c:v>2118</c:v>
                </c:pt>
                <c:pt idx="98">
                  <c:v>2119</c:v>
                </c:pt>
                <c:pt idx="99">
                  <c:v>2120</c:v>
                </c:pt>
                <c:pt idx="100">
                  <c:v>2121</c:v>
                </c:pt>
                <c:pt idx="101">
                  <c:v>2122</c:v>
                </c:pt>
                <c:pt idx="102">
                  <c:v>2123</c:v>
                </c:pt>
                <c:pt idx="103">
                  <c:v>2124</c:v>
                </c:pt>
                <c:pt idx="104">
                  <c:v>2125</c:v>
                </c:pt>
                <c:pt idx="105">
                  <c:v>2126</c:v>
                </c:pt>
                <c:pt idx="106">
                  <c:v>2127</c:v>
                </c:pt>
              </c:numCache>
            </c:numRef>
          </c:xVal>
          <c:yVal>
            <c:numRef>
              <c:f>'Switchgrass k=0.012 Low Rain'!$E$41:$E$147</c:f>
              <c:numCache>
                <c:formatCode>General</c:formatCode>
                <c:ptCount val="107"/>
                <c:pt idx="0">
                  <c:v>10.028620368846822</c:v>
                </c:pt>
                <c:pt idx="1">
                  <c:v>10.016620368846821</c:v>
                </c:pt>
                <c:pt idx="2">
                  <c:v>10.004620368846821</c:v>
                </c:pt>
                <c:pt idx="3">
                  <c:v>9.992620368846822</c:v>
                </c:pt>
                <c:pt idx="4">
                  <c:v>9.9806203688468216</c:v>
                </c:pt>
                <c:pt idx="5">
                  <c:v>9.9686203688468211</c:v>
                </c:pt>
                <c:pt idx="6">
                  <c:v>9.9566203688468224</c:v>
                </c:pt>
                <c:pt idx="7">
                  <c:v>9.944620368846822</c:v>
                </c:pt>
                <c:pt idx="8">
                  <c:v>9.9326203688468215</c:v>
                </c:pt>
                <c:pt idx="9">
                  <c:v>9.9206203688468211</c:v>
                </c:pt>
                <c:pt idx="10">
                  <c:v>9.9086203688468224</c:v>
                </c:pt>
                <c:pt idx="11">
                  <c:v>9.8966203688468219</c:v>
                </c:pt>
                <c:pt idx="12">
                  <c:v>9.8846203688468215</c:v>
                </c:pt>
                <c:pt idx="13">
                  <c:v>9.872620368846821</c:v>
                </c:pt>
                <c:pt idx="14">
                  <c:v>9.8606203688468224</c:v>
                </c:pt>
                <c:pt idx="15">
                  <c:v>9.8486203688468219</c:v>
                </c:pt>
                <c:pt idx="16">
                  <c:v>9.8366203688468214</c:v>
                </c:pt>
                <c:pt idx="17">
                  <c:v>9.824620368846821</c:v>
                </c:pt>
                <c:pt idx="18">
                  <c:v>9.8126203688468223</c:v>
                </c:pt>
                <c:pt idx="19">
                  <c:v>9.8006203688468219</c:v>
                </c:pt>
                <c:pt idx="20">
                  <c:v>9.7886203688468214</c:v>
                </c:pt>
                <c:pt idx="21">
                  <c:v>9.776620368846821</c:v>
                </c:pt>
                <c:pt idx="22">
                  <c:v>9.7646203688468223</c:v>
                </c:pt>
                <c:pt idx="23">
                  <c:v>9.7526203688468218</c:v>
                </c:pt>
                <c:pt idx="24">
                  <c:v>9.7406203688468214</c:v>
                </c:pt>
                <c:pt idx="25">
                  <c:v>9.7286203688468209</c:v>
                </c:pt>
                <c:pt idx="26">
                  <c:v>9.7166203688468222</c:v>
                </c:pt>
                <c:pt idx="27">
                  <c:v>9.7046203688468218</c:v>
                </c:pt>
                <c:pt idx="28">
                  <c:v>9.6926203688468213</c:v>
                </c:pt>
                <c:pt idx="29">
                  <c:v>9.6806203688468209</c:v>
                </c:pt>
                <c:pt idx="30">
                  <c:v>9.6686203688468222</c:v>
                </c:pt>
                <c:pt idx="31">
                  <c:v>9.6566203688468217</c:v>
                </c:pt>
                <c:pt idx="32">
                  <c:v>9.6446203688468213</c:v>
                </c:pt>
                <c:pt idx="33">
                  <c:v>9.6326203688468226</c:v>
                </c:pt>
                <c:pt idx="34">
                  <c:v>9.6206203688468221</c:v>
                </c:pt>
                <c:pt idx="35">
                  <c:v>9.6086203688468217</c:v>
                </c:pt>
                <c:pt idx="36">
                  <c:v>9.5966203688468212</c:v>
                </c:pt>
                <c:pt idx="37">
                  <c:v>9.5846203688468208</c:v>
                </c:pt>
                <c:pt idx="38">
                  <c:v>9.5726203688468221</c:v>
                </c:pt>
                <c:pt idx="39">
                  <c:v>9.5606203688468216</c:v>
                </c:pt>
                <c:pt idx="40">
                  <c:v>9.5486203688468212</c:v>
                </c:pt>
                <c:pt idx="41">
                  <c:v>9.5366203688468225</c:v>
                </c:pt>
                <c:pt idx="42">
                  <c:v>9.5246203688468221</c:v>
                </c:pt>
                <c:pt idx="43">
                  <c:v>9.5126203688468216</c:v>
                </c:pt>
                <c:pt idx="44">
                  <c:v>9.5006203688468212</c:v>
                </c:pt>
                <c:pt idx="45">
                  <c:v>9.4886203688468207</c:v>
                </c:pt>
                <c:pt idx="46">
                  <c:v>9.476620368846822</c:v>
                </c:pt>
                <c:pt idx="47">
                  <c:v>9.4646203688468216</c:v>
                </c:pt>
                <c:pt idx="48">
                  <c:v>9.4526203688468211</c:v>
                </c:pt>
                <c:pt idx="49">
                  <c:v>9.4406203688468224</c:v>
                </c:pt>
                <c:pt idx="50">
                  <c:v>9.428620368846822</c:v>
                </c:pt>
                <c:pt idx="51">
                  <c:v>9.4166203688468215</c:v>
                </c:pt>
                <c:pt idx="52">
                  <c:v>9.4046203688468211</c:v>
                </c:pt>
                <c:pt idx="53">
                  <c:v>9.3926203688468224</c:v>
                </c:pt>
                <c:pt idx="54">
                  <c:v>9.3806203688468219</c:v>
                </c:pt>
                <c:pt idx="55">
                  <c:v>9.3686203688468215</c:v>
                </c:pt>
                <c:pt idx="56">
                  <c:v>9.356620368846821</c:v>
                </c:pt>
                <c:pt idx="57">
                  <c:v>9.3446203688468223</c:v>
                </c:pt>
                <c:pt idx="58">
                  <c:v>9.3326203688468219</c:v>
                </c:pt>
                <c:pt idx="59">
                  <c:v>9.3206203688468214</c:v>
                </c:pt>
                <c:pt idx="60">
                  <c:v>9.308620368846821</c:v>
                </c:pt>
                <c:pt idx="61">
                  <c:v>9.2966203688468223</c:v>
                </c:pt>
                <c:pt idx="62">
                  <c:v>9.2846203688468218</c:v>
                </c:pt>
                <c:pt idx="63">
                  <c:v>9.2726203688468214</c:v>
                </c:pt>
                <c:pt idx="64">
                  <c:v>9.2606203688468209</c:v>
                </c:pt>
                <c:pt idx="65">
                  <c:v>9.2486203688468223</c:v>
                </c:pt>
                <c:pt idx="66">
                  <c:v>9.2366203688468218</c:v>
                </c:pt>
                <c:pt idx="67">
                  <c:v>9.2246203688468213</c:v>
                </c:pt>
                <c:pt idx="68">
                  <c:v>9.2126203688468209</c:v>
                </c:pt>
                <c:pt idx="69">
                  <c:v>9.2006203688468222</c:v>
                </c:pt>
                <c:pt idx="70">
                  <c:v>9.1886203688468218</c:v>
                </c:pt>
                <c:pt idx="71">
                  <c:v>9.1766203688468213</c:v>
                </c:pt>
                <c:pt idx="72">
                  <c:v>9.1646203688468209</c:v>
                </c:pt>
                <c:pt idx="73">
                  <c:v>9.1526203688468222</c:v>
                </c:pt>
                <c:pt idx="74">
                  <c:v>9.1406203688468217</c:v>
                </c:pt>
                <c:pt idx="75">
                  <c:v>9.1286203688468213</c:v>
                </c:pt>
                <c:pt idx="76">
                  <c:v>9.1166203688468208</c:v>
                </c:pt>
                <c:pt idx="77">
                  <c:v>9.1046203688468221</c:v>
                </c:pt>
                <c:pt idx="78">
                  <c:v>9.0926203688468217</c:v>
                </c:pt>
                <c:pt idx="79">
                  <c:v>9.0806203688468212</c:v>
                </c:pt>
                <c:pt idx="80">
                  <c:v>9.0686203688468225</c:v>
                </c:pt>
                <c:pt idx="81">
                  <c:v>9.0566203688468221</c:v>
                </c:pt>
                <c:pt idx="82">
                  <c:v>9.0446203688468216</c:v>
                </c:pt>
                <c:pt idx="83">
                  <c:v>9.0326203688468212</c:v>
                </c:pt>
                <c:pt idx="84">
                  <c:v>9.0206203688468207</c:v>
                </c:pt>
                <c:pt idx="85">
                  <c:v>9.008620368846822</c:v>
                </c:pt>
                <c:pt idx="86">
                  <c:v>8.9966203688468216</c:v>
                </c:pt>
                <c:pt idx="87">
                  <c:v>8.9846203688468211</c:v>
                </c:pt>
                <c:pt idx="88">
                  <c:v>8.9726203688468225</c:v>
                </c:pt>
                <c:pt idx="89">
                  <c:v>8.960620368846822</c:v>
                </c:pt>
                <c:pt idx="90">
                  <c:v>8.9486203688468215</c:v>
                </c:pt>
                <c:pt idx="91">
                  <c:v>8.9366203688468211</c:v>
                </c:pt>
                <c:pt idx="92">
                  <c:v>8.9246203688468224</c:v>
                </c:pt>
                <c:pt idx="93">
                  <c:v>8.912620368846822</c:v>
                </c:pt>
                <c:pt idx="94">
                  <c:v>8.9006203688468215</c:v>
                </c:pt>
                <c:pt idx="95">
                  <c:v>8.8886203688468211</c:v>
                </c:pt>
                <c:pt idx="96">
                  <c:v>8.8766203688468224</c:v>
                </c:pt>
                <c:pt idx="97">
                  <c:v>8.8646203688468219</c:v>
                </c:pt>
                <c:pt idx="98">
                  <c:v>8.8526203688468215</c:v>
                </c:pt>
                <c:pt idx="99">
                  <c:v>8.840620368846821</c:v>
                </c:pt>
                <c:pt idx="100">
                  <c:v>8.8286203688468223</c:v>
                </c:pt>
                <c:pt idx="101">
                  <c:v>8.8166203688468219</c:v>
                </c:pt>
                <c:pt idx="102">
                  <c:v>8.8046203688468214</c:v>
                </c:pt>
                <c:pt idx="103">
                  <c:v>8.792620368846821</c:v>
                </c:pt>
                <c:pt idx="104">
                  <c:v>8.7806203688468223</c:v>
                </c:pt>
                <c:pt idx="105">
                  <c:v>8.7686203688468218</c:v>
                </c:pt>
                <c:pt idx="106">
                  <c:v>8.7566203688468214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96E-409A-9CD3-697C89DAB8D5}"/>
            </c:ext>
          </c:extLst>
        </c:ser>
        <c:ser>
          <c:idx val="1"/>
          <c:order val="1"/>
          <c:tx>
            <c:v>Predicted Y</c:v>
          </c:tx>
          <c:spPr>
            <a:ln w="19050">
              <a:noFill/>
            </a:ln>
          </c:spPr>
          <c:xVal>
            <c:numRef>
              <c:f>'Switchgrass k=0.012 Low Rain'!$B$41:$B$147</c:f>
              <c:numCache>
                <c:formatCode>General</c:formatCode>
                <c:ptCount val="107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  <c:pt idx="80">
                  <c:v>2101</c:v>
                </c:pt>
                <c:pt idx="81">
                  <c:v>2102</c:v>
                </c:pt>
                <c:pt idx="82">
                  <c:v>2103</c:v>
                </c:pt>
                <c:pt idx="83">
                  <c:v>2104</c:v>
                </c:pt>
                <c:pt idx="84">
                  <c:v>2105</c:v>
                </c:pt>
                <c:pt idx="85">
                  <c:v>2106</c:v>
                </c:pt>
                <c:pt idx="86">
                  <c:v>2107</c:v>
                </c:pt>
                <c:pt idx="87">
                  <c:v>2108</c:v>
                </c:pt>
                <c:pt idx="88">
                  <c:v>2109</c:v>
                </c:pt>
                <c:pt idx="89">
                  <c:v>2110</c:v>
                </c:pt>
                <c:pt idx="90">
                  <c:v>2111</c:v>
                </c:pt>
                <c:pt idx="91">
                  <c:v>2112</c:v>
                </c:pt>
                <c:pt idx="92">
                  <c:v>2113</c:v>
                </c:pt>
                <c:pt idx="93">
                  <c:v>2114</c:v>
                </c:pt>
                <c:pt idx="94">
                  <c:v>2115</c:v>
                </c:pt>
                <c:pt idx="95">
                  <c:v>2116</c:v>
                </c:pt>
                <c:pt idx="96">
                  <c:v>2117</c:v>
                </c:pt>
                <c:pt idx="97">
                  <c:v>2118</c:v>
                </c:pt>
                <c:pt idx="98">
                  <c:v>2119</c:v>
                </c:pt>
                <c:pt idx="99">
                  <c:v>2120</c:v>
                </c:pt>
                <c:pt idx="100">
                  <c:v>2121</c:v>
                </c:pt>
                <c:pt idx="101">
                  <c:v>2122</c:v>
                </c:pt>
                <c:pt idx="102">
                  <c:v>2123</c:v>
                </c:pt>
                <c:pt idx="103">
                  <c:v>2124</c:v>
                </c:pt>
                <c:pt idx="104">
                  <c:v>2125</c:v>
                </c:pt>
                <c:pt idx="105">
                  <c:v>2126</c:v>
                </c:pt>
                <c:pt idx="106">
                  <c:v>2127</c:v>
                </c:pt>
              </c:numCache>
            </c:numRef>
          </c:xVal>
          <c:yVal>
            <c:numRef>
              <c:f>'Switchgrass Fit Low Rain'!$B$25:$B$131</c:f>
              <c:numCache>
                <c:formatCode>General</c:formatCode>
                <c:ptCount val="107"/>
                <c:pt idx="0">
                  <c:v>10.028620368846816</c:v>
                </c:pt>
                <c:pt idx="1">
                  <c:v>10.016620368846816</c:v>
                </c:pt>
                <c:pt idx="2">
                  <c:v>10.004620368846815</c:v>
                </c:pt>
                <c:pt idx="3">
                  <c:v>9.9926203688468149</c:v>
                </c:pt>
                <c:pt idx="4">
                  <c:v>9.9806203688468145</c:v>
                </c:pt>
                <c:pt idx="5">
                  <c:v>9.968620368846814</c:v>
                </c:pt>
                <c:pt idx="6">
                  <c:v>9.9566203688468136</c:v>
                </c:pt>
                <c:pt idx="7">
                  <c:v>9.9446203688468131</c:v>
                </c:pt>
                <c:pt idx="8">
                  <c:v>9.9326203688468162</c:v>
                </c:pt>
                <c:pt idx="9">
                  <c:v>9.9206203688468158</c:v>
                </c:pt>
                <c:pt idx="10">
                  <c:v>9.9086203688468153</c:v>
                </c:pt>
                <c:pt idx="11">
                  <c:v>9.8966203688468148</c:v>
                </c:pt>
                <c:pt idx="12">
                  <c:v>9.8846203688468144</c:v>
                </c:pt>
                <c:pt idx="13">
                  <c:v>9.8726203688468139</c:v>
                </c:pt>
                <c:pt idx="14">
                  <c:v>9.8606203688468135</c:v>
                </c:pt>
                <c:pt idx="15">
                  <c:v>9.848620368846813</c:v>
                </c:pt>
                <c:pt idx="16">
                  <c:v>9.8366203688468161</c:v>
                </c:pt>
                <c:pt idx="17">
                  <c:v>9.8246203688468157</c:v>
                </c:pt>
                <c:pt idx="18">
                  <c:v>9.8126203688468152</c:v>
                </c:pt>
                <c:pt idx="19">
                  <c:v>9.8006203688468148</c:v>
                </c:pt>
                <c:pt idx="20">
                  <c:v>9.7886203688468143</c:v>
                </c:pt>
                <c:pt idx="21">
                  <c:v>9.7766203688468138</c:v>
                </c:pt>
                <c:pt idx="22">
                  <c:v>9.7646203688468134</c:v>
                </c:pt>
                <c:pt idx="23">
                  <c:v>9.7526203688468129</c:v>
                </c:pt>
                <c:pt idx="24">
                  <c:v>9.740620368846816</c:v>
                </c:pt>
                <c:pt idx="25">
                  <c:v>9.7286203688468156</c:v>
                </c:pt>
                <c:pt idx="26">
                  <c:v>9.7166203688468151</c:v>
                </c:pt>
                <c:pt idx="27">
                  <c:v>9.7046203688468147</c:v>
                </c:pt>
                <c:pt idx="28">
                  <c:v>9.6926203688468142</c:v>
                </c:pt>
                <c:pt idx="29">
                  <c:v>9.6806203688468138</c:v>
                </c:pt>
                <c:pt idx="30">
                  <c:v>9.6686203688468133</c:v>
                </c:pt>
                <c:pt idx="31">
                  <c:v>9.6566203688468164</c:v>
                </c:pt>
                <c:pt idx="32">
                  <c:v>9.6446203688468159</c:v>
                </c:pt>
                <c:pt idx="33">
                  <c:v>9.6326203688468155</c:v>
                </c:pt>
                <c:pt idx="34">
                  <c:v>9.620620368846815</c:v>
                </c:pt>
                <c:pt idx="35">
                  <c:v>9.6086203688468146</c:v>
                </c:pt>
                <c:pt idx="36">
                  <c:v>9.5966203688468141</c:v>
                </c:pt>
                <c:pt idx="37">
                  <c:v>9.5846203688468137</c:v>
                </c:pt>
                <c:pt idx="38">
                  <c:v>9.5726203688468132</c:v>
                </c:pt>
                <c:pt idx="39">
                  <c:v>9.5606203688468163</c:v>
                </c:pt>
                <c:pt idx="40">
                  <c:v>9.5486203688468159</c:v>
                </c:pt>
                <c:pt idx="41">
                  <c:v>9.5366203688468154</c:v>
                </c:pt>
                <c:pt idx="42">
                  <c:v>9.524620368846815</c:v>
                </c:pt>
                <c:pt idx="43">
                  <c:v>9.5126203688468145</c:v>
                </c:pt>
                <c:pt idx="44">
                  <c:v>9.500620368846814</c:v>
                </c:pt>
                <c:pt idx="45">
                  <c:v>9.4886203688468136</c:v>
                </c:pt>
                <c:pt idx="46">
                  <c:v>9.4766203688468131</c:v>
                </c:pt>
                <c:pt idx="47">
                  <c:v>9.4646203688468162</c:v>
                </c:pt>
                <c:pt idx="48">
                  <c:v>9.4526203688468158</c:v>
                </c:pt>
                <c:pt idx="49">
                  <c:v>9.4406203688468153</c:v>
                </c:pt>
                <c:pt idx="50">
                  <c:v>9.4286203688468149</c:v>
                </c:pt>
                <c:pt idx="51">
                  <c:v>9.4166203688468144</c:v>
                </c:pt>
                <c:pt idx="52">
                  <c:v>9.404620368846814</c:v>
                </c:pt>
                <c:pt idx="53">
                  <c:v>9.3926203688468135</c:v>
                </c:pt>
                <c:pt idx="54">
                  <c:v>9.3806203688468131</c:v>
                </c:pt>
                <c:pt idx="55">
                  <c:v>9.3686203688468161</c:v>
                </c:pt>
                <c:pt idx="56">
                  <c:v>9.3566203688468157</c:v>
                </c:pt>
                <c:pt idx="57">
                  <c:v>9.3446203688468152</c:v>
                </c:pt>
                <c:pt idx="58">
                  <c:v>9.3326203688468148</c:v>
                </c:pt>
                <c:pt idx="59">
                  <c:v>9.3206203688468143</c:v>
                </c:pt>
                <c:pt idx="60">
                  <c:v>9.3086203688468139</c:v>
                </c:pt>
                <c:pt idx="61">
                  <c:v>9.2966203688468134</c:v>
                </c:pt>
                <c:pt idx="62">
                  <c:v>9.284620368846813</c:v>
                </c:pt>
                <c:pt idx="63">
                  <c:v>9.2726203688468161</c:v>
                </c:pt>
                <c:pt idx="64">
                  <c:v>9.2606203688468156</c:v>
                </c:pt>
                <c:pt idx="65">
                  <c:v>9.2486203688468152</c:v>
                </c:pt>
                <c:pt idx="66">
                  <c:v>9.2366203688468147</c:v>
                </c:pt>
                <c:pt idx="67">
                  <c:v>9.2246203688468142</c:v>
                </c:pt>
                <c:pt idx="68">
                  <c:v>9.2126203688468138</c:v>
                </c:pt>
                <c:pt idx="69">
                  <c:v>9.2006203688468133</c:v>
                </c:pt>
                <c:pt idx="70">
                  <c:v>9.1886203688468164</c:v>
                </c:pt>
                <c:pt idx="71">
                  <c:v>9.176620368846816</c:v>
                </c:pt>
                <c:pt idx="72">
                  <c:v>9.1646203688468155</c:v>
                </c:pt>
                <c:pt idx="73">
                  <c:v>9.1526203688468151</c:v>
                </c:pt>
                <c:pt idx="74">
                  <c:v>9.1406203688468146</c:v>
                </c:pt>
                <c:pt idx="75">
                  <c:v>9.1286203688468142</c:v>
                </c:pt>
                <c:pt idx="76">
                  <c:v>9.1166203688468137</c:v>
                </c:pt>
                <c:pt idx="77">
                  <c:v>9.1046203688468132</c:v>
                </c:pt>
                <c:pt idx="78">
                  <c:v>9.0926203688468163</c:v>
                </c:pt>
                <c:pt idx="79">
                  <c:v>9.0806203688468159</c:v>
                </c:pt>
                <c:pt idx="80">
                  <c:v>9.0686203688468154</c:v>
                </c:pt>
                <c:pt idx="81">
                  <c:v>9.056620368846815</c:v>
                </c:pt>
                <c:pt idx="82">
                  <c:v>9.0446203688468145</c:v>
                </c:pt>
                <c:pt idx="83">
                  <c:v>9.0326203688468141</c:v>
                </c:pt>
                <c:pt idx="84">
                  <c:v>9.0206203688468136</c:v>
                </c:pt>
                <c:pt idx="85">
                  <c:v>9.0086203688468132</c:v>
                </c:pt>
                <c:pt idx="86">
                  <c:v>8.9966203688468163</c:v>
                </c:pt>
                <c:pt idx="87">
                  <c:v>8.9846203688468158</c:v>
                </c:pt>
                <c:pt idx="88">
                  <c:v>8.9726203688468154</c:v>
                </c:pt>
                <c:pt idx="89">
                  <c:v>8.9606203688468149</c:v>
                </c:pt>
                <c:pt idx="90">
                  <c:v>8.9486203688468144</c:v>
                </c:pt>
                <c:pt idx="91">
                  <c:v>8.936620368846814</c:v>
                </c:pt>
                <c:pt idx="92">
                  <c:v>8.9246203688468135</c:v>
                </c:pt>
                <c:pt idx="93">
                  <c:v>8.9126203688468131</c:v>
                </c:pt>
                <c:pt idx="94">
                  <c:v>8.9006203688468162</c:v>
                </c:pt>
                <c:pt idx="95">
                  <c:v>8.8886203688468157</c:v>
                </c:pt>
                <c:pt idx="96">
                  <c:v>8.8766203688468153</c:v>
                </c:pt>
                <c:pt idx="97">
                  <c:v>8.8646203688468148</c:v>
                </c:pt>
                <c:pt idx="98">
                  <c:v>8.8526203688468144</c:v>
                </c:pt>
                <c:pt idx="99">
                  <c:v>8.8406203688468139</c:v>
                </c:pt>
                <c:pt idx="100">
                  <c:v>8.8286203688468134</c:v>
                </c:pt>
                <c:pt idx="101">
                  <c:v>8.8166203688468165</c:v>
                </c:pt>
                <c:pt idx="102">
                  <c:v>8.8046203688468161</c:v>
                </c:pt>
                <c:pt idx="103">
                  <c:v>8.7926203688468156</c:v>
                </c:pt>
                <c:pt idx="104">
                  <c:v>8.7806203688468152</c:v>
                </c:pt>
                <c:pt idx="105">
                  <c:v>8.7686203688468147</c:v>
                </c:pt>
                <c:pt idx="106">
                  <c:v>8.7566203688468143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96E-409A-9CD3-697C89DAB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696960"/>
        <c:axId val="526715264"/>
      </c:scatterChart>
      <c:valAx>
        <c:axId val="52669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26715264"/>
        <c:crosses val="autoZero"/>
        <c:crossBetween val="midCat"/>
      </c:valAx>
      <c:valAx>
        <c:axId val="526715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26696960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1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'Switchgrass k=0.102 High Rain'!$B$41:$B$147</c:f>
              <c:numCache>
                <c:formatCode>General</c:formatCode>
                <c:ptCount val="107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  <c:pt idx="80">
                  <c:v>2101</c:v>
                </c:pt>
                <c:pt idx="81">
                  <c:v>2102</c:v>
                </c:pt>
                <c:pt idx="82">
                  <c:v>2103</c:v>
                </c:pt>
                <c:pt idx="83">
                  <c:v>2104</c:v>
                </c:pt>
                <c:pt idx="84">
                  <c:v>2105</c:v>
                </c:pt>
                <c:pt idx="85">
                  <c:v>2106</c:v>
                </c:pt>
                <c:pt idx="86">
                  <c:v>2107</c:v>
                </c:pt>
                <c:pt idx="87">
                  <c:v>2108</c:v>
                </c:pt>
                <c:pt idx="88">
                  <c:v>2109</c:v>
                </c:pt>
                <c:pt idx="89">
                  <c:v>2110</c:v>
                </c:pt>
                <c:pt idx="90">
                  <c:v>2111</c:v>
                </c:pt>
                <c:pt idx="91">
                  <c:v>2112</c:v>
                </c:pt>
                <c:pt idx="92">
                  <c:v>2113</c:v>
                </c:pt>
                <c:pt idx="93">
                  <c:v>2114</c:v>
                </c:pt>
                <c:pt idx="94">
                  <c:v>2115</c:v>
                </c:pt>
                <c:pt idx="95">
                  <c:v>2116</c:v>
                </c:pt>
                <c:pt idx="96">
                  <c:v>2117</c:v>
                </c:pt>
                <c:pt idx="97">
                  <c:v>2118</c:v>
                </c:pt>
                <c:pt idx="98">
                  <c:v>2119</c:v>
                </c:pt>
                <c:pt idx="99">
                  <c:v>2120</c:v>
                </c:pt>
                <c:pt idx="100">
                  <c:v>2121</c:v>
                </c:pt>
                <c:pt idx="101">
                  <c:v>2122</c:v>
                </c:pt>
                <c:pt idx="102">
                  <c:v>2123</c:v>
                </c:pt>
                <c:pt idx="103">
                  <c:v>2124</c:v>
                </c:pt>
                <c:pt idx="104">
                  <c:v>2125</c:v>
                </c:pt>
                <c:pt idx="105">
                  <c:v>2126</c:v>
                </c:pt>
                <c:pt idx="106">
                  <c:v>2127</c:v>
                </c:pt>
              </c:numCache>
            </c:numRef>
          </c:xVal>
          <c:yVal>
            <c:numRef>
              <c:f>'Switchgrass Fit High Rain'!$C$25:$C$131</c:f>
              <c:numCache>
                <c:formatCode>General</c:formatCode>
                <c:ptCount val="107"/>
                <c:pt idx="0">
                  <c:v>3.0198066269804258E-14</c:v>
                </c:pt>
                <c:pt idx="1">
                  <c:v>3.5527136788005009E-14</c:v>
                </c:pt>
                <c:pt idx="2">
                  <c:v>1.0658141036401503E-14</c:v>
                </c:pt>
                <c:pt idx="3">
                  <c:v>1.4210854715202004E-14</c:v>
                </c:pt>
                <c:pt idx="4">
                  <c:v>1.7763568394002505E-14</c:v>
                </c:pt>
                <c:pt idx="5">
                  <c:v>2.1316282072803006E-14</c:v>
                </c:pt>
                <c:pt idx="6">
                  <c:v>2.4868995751603507E-14</c:v>
                </c:pt>
                <c:pt idx="7">
                  <c:v>3.0198066269804258E-14</c:v>
                </c:pt>
                <c:pt idx="8">
                  <c:v>3.3750779948604759E-14</c:v>
                </c:pt>
                <c:pt idx="9">
                  <c:v>8.8817841970012523E-15</c:v>
                </c:pt>
                <c:pt idx="10">
                  <c:v>1.2434497875801753E-14</c:v>
                </c:pt>
                <c:pt idx="11">
                  <c:v>1.5987211554602254E-14</c:v>
                </c:pt>
                <c:pt idx="12">
                  <c:v>1.9539925233402755E-14</c:v>
                </c:pt>
                <c:pt idx="13">
                  <c:v>2.3092638912203256E-14</c:v>
                </c:pt>
                <c:pt idx="14">
                  <c:v>2.8421709430404007E-14</c:v>
                </c:pt>
                <c:pt idx="15">
                  <c:v>3.1974423109204508E-14</c:v>
                </c:pt>
                <c:pt idx="16">
                  <c:v>7.1054273576010019E-15</c:v>
                </c:pt>
                <c:pt idx="17">
                  <c:v>1.0658141036401503E-14</c:v>
                </c:pt>
                <c:pt idx="18">
                  <c:v>1.5987211554602254E-14</c:v>
                </c:pt>
                <c:pt idx="19">
                  <c:v>1.9539925233402755E-14</c:v>
                </c:pt>
                <c:pt idx="20">
                  <c:v>2.3092638912203256E-14</c:v>
                </c:pt>
                <c:pt idx="21">
                  <c:v>2.6645352591003757E-14</c:v>
                </c:pt>
                <c:pt idx="22">
                  <c:v>3.0198066269804258E-14</c:v>
                </c:pt>
                <c:pt idx="23">
                  <c:v>3.3750779948604759E-14</c:v>
                </c:pt>
                <c:pt idx="24">
                  <c:v>1.0658141036401503E-14</c:v>
                </c:pt>
                <c:pt idx="25">
                  <c:v>1.4210854715202004E-14</c:v>
                </c:pt>
                <c:pt idx="26">
                  <c:v>1.7763568394002505E-14</c:v>
                </c:pt>
                <c:pt idx="27">
                  <c:v>2.1316282072803006E-14</c:v>
                </c:pt>
                <c:pt idx="28">
                  <c:v>2.4868995751603507E-14</c:v>
                </c:pt>
                <c:pt idx="29">
                  <c:v>3.0198066269804258E-14</c:v>
                </c:pt>
                <c:pt idx="30">
                  <c:v>3.3750779948604759E-14</c:v>
                </c:pt>
                <c:pt idx="31">
                  <c:v>8.8817841970012523E-15</c:v>
                </c:pt>
                <c:pt idx="32">
                  <c:v>1.2434497875801753E-14</c:v>
                </c:pt>
                <c:pt idx="33">
                  <c:v>1.5987211554602254E-14</c:v>
                </c:pt>
                <c:pt idx="34">
                  <c:v>2.042810365310288E-14</c:v>
                </c:pt>
                <c:pt idx="35">
                  <c:v>2.3980817331903381E-14</c:v>
                </c:pt>
                <c:pt idx="36">
                  <c:v>2.7533531010703882E-14</c:v>
                </c:pt>
                <c:pt idx="37">
                  <c:v>3.1974423109204508E-14</c:v>
                </c:pt>
                <c:pt idx="38">
                  <c:v>3.5527136788005009E-14</c:v>
                </c:pt>
                <c:pt idx="39">
                  <c:v>1.1546319456101628E-14</c:v>
                </c:pt>
                <c:pt idx="40">
                  <c:v>1.5099033134902129E-14</c:v>
                </c:pt>
                <c:pt idx="41">
                  <c:v>1.865174681370263E-14</c:v>
                </c:pt>
                <c:pt idx="42">
                  <c:v>2.3092638912203256E-14</c:v>
                </c:pt>
                <c:pt idx="43">
                  <c:v>2.6645352591003757E-14</c:v>
                </c:pt>
                <c:pt idx="44">
                  <c:v>3.1086244689504383E-14</c:v>
                </c:pt>
                <c:pt idx="45">
                  <c:v>3.4638958368304884E-14</c:v>
                </c:pt>
                <c:pt idx="46">
                  <c:v>9.7699626167013776E-15</c:v>
                </c:pt>
                <c:pt idx="47">
                  <c:v>1.3322676295501878E-14</c:v>
                </c:pt>
                <c:pt idx="48">
                  <c:v>1.7763568394002505E-14</c:v>
                </c:pt>
                <c:pt idx="49">
                  <c:v>2.1316282072803006E-14</c:v>
                </c:pt>
                <c:pt idx="50">
                  <c:v>2.4868995751603507E-14</c:v>
                </c:pt>
                <c:pt idx="51">
                  <c:v>2.9309887850104133E-14</c:v>
                </c:pt>
                <c:pt idx="52">
                  <c:v>3.2862601528904634E-14</c:v>
                </c:pt>
                <c:pt idx="53">
                  <c:v>8.8817841970012523E-15</c:v>
                </c:pt>
                <c:pt idx="54">
                  <c:v>1.2434497875801753E-14</c:v>
                </c:pt>
                <c:pt idx="55">
                  <c:v>1.5987211554602254E-14</c:v>
                </c:pt>
                <c:pt idx="56">
                  <c:v>2.042810365310288E-14</c:v>
                </c:pt>
                <c:pt idx="57">
                  <c:v>2.3980817331903381E-14</c:v>
                </c:pt>
                <c:pt idx="58">
                  <c:v>2.7533531010703882E-14</c:v>
                </c:pt>
                <c:pt idx="59">
                  <c:v>3.1974423109204508E-14</c:v>
                </c:pt>
                <c:pt idx="60">
                  <c:v>3.5527136788005009E-14</c:v>
                </c:pt>
                <c:pt idx="61">
                  <c:v>1.0658141036401503E-14</c:v>
                </c:pt>
                <c:pt idx="62">
                  <c:v>1.5099033134902129E-14</c:v>
                </c:pt>
                <c:pt idx="63">
                  <c:v>1.865174681370263E-14</c:v>
                </c:pt>
                <c:pt idx="64">
                  <c:v>2.3092638912203256E-14</c:v>
                </c:pt>
                <c:pt idx="65">
                  <c:v>2.6645352591003757E-14</c:v>
                </c:pt>
                <c:pt idx="66">
                  <c:v>3.0198066269804258E-14</c:v>
                </c:pt>
                <c:pt idx="67">
                  <c:v>3.3750779948604759E-14</c:v>
                </c:pt>
                <c:pt idx="68">
                  <c:v>9.7699626167013776E-15</c:v>
                </c:pt>
                <c:pt idx="69">
                  <c:v>1.3322676295501878E-14</c:v>
                </c:pt>
                <c:pt idx="70">
                  <c:v>1.7763568394002505E-14</c:v>
                </c:pt>
                <c:pt idx="71">
                  <c:v>2.1316282072803006E-14</c:v>
                </c:pt>
                <c:pt idx="72">
                  <c:v>2.5757174171303632E-14</c:v>
                </c:pt>
                <c:pt idx="73">
                  <c:v>2.886579864025407E-14</c:v>
                </c:pt>
                <c:pt idx="74">
                  <c:v>3.2418512319054571E-14</c:v>
                </c:pt>
                <c:pt idx="75">
                  <c:v>8.4376949871511897E-15</c:v>
                </c:pt>
                <c:pt idx="76">
                  <c:v>1.2434497875801753E-14</c:v>
                </c:pt>
                <c:pt idx="77">
                  <c:v>1.5987211554602254E-14</c:v>
                </c:pt>
                <c:pt idx="78">
                  <c:v>1.9539925233402755E-14</c:v>
                </c:pt>
                <c:pt idx="79">
                  <c:v>2.3980817331903381E-14</c:v>
                </c:pt>
                <c:pt idx="80">
                  <c:v>2.7977620220553945E-14</c:v>
                </c:pt>
                <c:pt idx="81">
                  <c:v>3.1530333899354446E-14</c:v>
                </c:pt>
                <c:pt idx="82">
                  <c:v>3.5527136788005009E-14</c:v>
                </c:pt>
                <c:pt idx="83">
                  <c:v>1.1102230246251565E-14</c:v>
                </c:pt>
                <c:pt idx="84">
                  <c:v>1.5099033134902129E-14</c:v>
                </c:pt>
                <c:pt idx="85">
                  <c:v>1.9095836023552692E-14</c:v>
                </c:pt>
                <c:pt idx="86">
                  <c:v>2.2648549702353193E-14</c:v>
                </c:pt>
                <c:pt idx="87">
                  <c:v>2.6645352591003757E-14</c:v>
                </c:pt>
                <c:pt idx="88">
                  <c:v>3.0198066269804258E-14</c:v>
                </c:pt>
                <c:pt idx="89">
                  <c:v>3.4194869158454821E-14</c:v>
                </c:pt>
                <c:pt idx="90">
                  <c:v>9.7699626167013776E-15</c:v>
                </c:pt>
                <c:pt idx="91">
                  <c:v>1.3766765505351941E-14</c:v>
                </c:pt>
                <c:pt idx="92">
                  <c:v>1.7319479184152442E-14</c:v>
                </c:pt>
                <c:pt idx="93">
                  <c:v>2.1094237467877974E-14</c:v>
                </c:pt>
                <c:pt idx="94">
                  <c:v>2.5091040356528538E-14</c:v>
                </c:pt>
                <c:pt idx="95">
                  <c:v>2.9087843245179101E-14</c:v>
                </c:pt>
                <c:pt idx="96">
                  <c:v>3.3084646133829665E-14</c:v>
                </c:pt>
                <c:pt idx="97">
                  <c:v>8.4376949871511897E-15</c:v>
                </c:pt>
                <c:pt idx="98">
                  <c:v>1.2212453270876722E-14</c:v>
                </c:pt>
                <c:pt idx="99">
                  <c:v>1.5987211554602254E-14</c:v>
                </c:pt>
                <c:pt idx="100">
                  <c:v>1.9984014443252818E-14</c:v>
                </c:pt>
                <c:pt idx="101">
                  <c:v>2.375877272697835E-14</c:v>
                </c:pt>
                <c:pt idx="102">
                  <c:v>2.7644553313166398E-14</c:v>
                </c:pt>
                <c:pt idx="103">
                  <c:v>3.1641356201816961E-14</c:v>
                </c:pt>
                <c:pt idx="104">
                  <c:v>3.5638159090467525E-14</c:v>
                </c:pt>
                <c:pt idx="105">
                  <c:v>1.0769163338864018E-14</c:v>
                </c:pt>
                <c:pt idx="106">
                  <c:v>1.4654943925052066E-14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A69-4410-B16C-F6D7A8C0E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4880944"/>
        <c:axId val="724868880"/>
      </c:scatterChart>
      <c:valAx>
        <c:axId val="724880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24868880"/>
        <c:crosses val="autoZero"/>
        <c:crossBetween val="midCat"/>
      </c:valAx>
      <c:valAx>
        <c:axId val="724868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24880944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1 Line Fit 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>
              <a:noFill/>
            </a:ln>
          </c:spPr>
          <c:xVal>
            <c:numRef>
              <c:f>'Switchgrass k=0.102 High Rain'!$B$41:$B$147</c:f>
              <c:numCache>
                <c:formatCode>General</c:formatCode>
                <c:ptCount val="107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  <c:pt idx="80">
                  <c:v>2101</c:v>
                </c:pt>
                <c:pt idx="81">
                  <c:v>2102</c:v>
                </c:pt>
                <c:pt idx="82">
                  <c:v>2103</c:v>
                </c:pt>
                <c:pt idx="83">
                  <c:v>2104</c:v>
                </c:pt>
                <c:pt idx="84">
                  <c:v>2105</c:v>
                </c:pt>
                <c:pt idx="85">
                  <c:v>2106</c:v>
                </c:pt>
                <c:pt idx="86">
                  <c:v>2107</c:v>
                </c:pt>
                <c:pt idx="87">
                  <c:v>2108</c:v>
                </c:pt>
                <c:pt idx="88">
                  <c:v>2109</c:v>
                </c:pt>
                <c:pt idx="89">
                  <c:v>2110</c:v>
                </c:pt>
                <c:pt idx="90">
                  <c:v>2111</c:v>
                </c:pt>
                <c:pt idx="91">
                  <c:v>2112</c:v>
                </c:pt>
                <c:pt idx="92">
                  <c:v>2113</c:v>
                </c:pt>
                <c:pt idx="93">
                  <c:v>2114</c:v>
                </c:pt>
                <c:pt idx="94">
                  <c:v>2115</c:v>
                </c:pt>
                <c:pt idx="95">
                  <c:v>2116</c:v>
                </c:pt>
                <c:pt idx="96">
                  <c:v>2117</c:v>
                </c:pt>
                <c:pt idx="97">
                  <c:v>2118</c:v>
                </c:pt>
                <c:pt idx="98">
                  <c:v>2119</c:v>
                </c:pt>
                <c:pt idx="99">
                  <c:v>2120</c:v>
                </c:pt>
                <c:pt idx="100">
                  <c:v>2121</c:v>
                </c:pt>
                <c:pt idx="101">
                  <c:v>2122</c:v>
                </c:pt>
                <c:pt idx="102">
                  <c:v>2123</c:v>
                </c:pt>
                <c:pt idx="103">
                  <c:v>2124</c:v>
                </c:pt>
                <c:pt idx="104">
                  <c:v>2125</c:v>
                </c:pt>
                <c:pt idx="105">
                  <c:v>2126</c:v>
                </c:pt>
                <c:pt idx="106">
                  <c:v>2127</c:v>
                </c:pt>
              </c:numCache>
            </c:numRef>
          </c:xVal>
          <c:yVal>
            <c:numRef>
              <c:f>'Switchgrass k=0.102 High Rain'!$E$41:$E$147</c:f>
              <c:numCache>
                <c:formatCode>General</c:formatCode>
                <c:ptCount val="107"/>
                <c:pt idx="0">
                  <c:v>11.391664271098223</c:v>
                </c:pt>
                <c:pt idx="1">
                  <c:v>11.289664271098225</c:v>
                </c:pt>
                <c:pt idx="2">
                  <c:v>11.187664271098225</c:v>
                </c:pt>
                <c:pt idx="3">
                  <c:v>11.085664271098224</c:v>
                </c:pt>
                <c:pt idx="4">
                  <c:v>10.983664271098224</c:v>
                </c:pt>
                <c:pt idx="5">
                  <c:v>10.881664271098224</c:v>
                </c:pt>
                <c:pt idx="6">
                  <c:v>10.779664271098223</c:v>
                </c:pt>
                <c:pt idx="7">
                  <c:v>10.677664271098225</c:v>
                </c:pt>
                <c:pt idx="8">
                  <c:v>10.575664271098224</c:v>
                </c:pt>
                <c:pt idx="9">
                  <c:v>10.473664271098224</c:v>
                </c:pt>
                <c:pt idx="10">
                  <c:v>10.371664271098224</c:v>
                </c:pt>
                <c:pt idx="11">
                  <c:v>10.269664271098224</c:v>
                </c:pt>
                <c:pt idx="12">
                  <c:v>10.167664271098223</c:v>
                </c:pt>
                <c:pt idx="13">
                  <c:v>10.065664271098223</c:v>
                </c:pt>
                <c:pt idx="14">
                  <c:v>9.9636642710982244</c:v>
                </c:pt>
                <c:pt idx="15">
                  <c:v>9.8616642710982241</c:v>
                </c:pt>
                <c:pt idx="16">
                  <c:v>9.7596642710982238</c:v>
                </c:pt>
                <c:pt idx="17">
                  <c:v>9.6576642710982235</c:v>
                </c:pt>
                <c:pt idx="18">
                  <c:v>9.5556642710982249</c:v>
                </c:pt>
                <c:pt idx="19">
                  <c:v>9.4536642710982246</c:v>
                </c:pt>
                <c:pt idx="20">
                  <c:v>9.3516642710982243</c:v>
                </c:pt>
                <c:pt idx="21">
                  <c:v>9.249664271098224</c:v>
                </c:pt>
                <c:pt idx="22">
                  <c:v>9.1476642710982237</c:v>
                </c:pt>
                <c:pt idx="23">
                  <c:v>9.0456642710982234</c:v>
                </c:pt>
                <c:pt idx="24">
                  <c:v>8.9436642710982248</c:v>
                </c:pt>
                <c:pt idx="25">
                  <c:v>8.8416642710982245</c:v>
                </c:pt>
                <c:pt idx="26">
                  <c:v>8.7396642710982242</c:v>
                </c:pt>
                <c:pt idx="27">
                  <c:v>8.6376642710982239</c:v>
                </c:pt>
                <c:pt idx="28">
                  <c:v>8.5356642710982236</c:v>
                </c:pt>
                <c:pt idx="29">
                  <c:v>8.433664271098225</c:v>
                </c:pt>
                <c:pt idx="30">
                  <c:v>8.3316642710982247</c:v>
                </c:pt>
                <c:pt idx="31">
                  <c:v>8.2296642710982244</c:v>
                </c:pt>
                <c:pt idx="32">
                  <c:v>8.1276642710982241</c:v>
                </c:pt>
                <c:pt idx="33">
                  <c:v>8.0256642710982238</c:v>
                </c:pt>
                <c:pt idx="34">
                  <c:v>7.9236642710982244</c:v>
                </c:pt>
                <c:pt idx="35">
                  <c:v>7.821664271098224</c:v>
                </c:pt>
                <c:pt idx="36">
                  <c:v>7.7196642710982237</c:v>
                </c:pt>
                <c:pt idx="37">
                  <c:v>7.6176642710982243</c:v>
                </c:pt>
                <c:pt idx="38">
                  <c:v>7.515664271098224</c:v>
                </c:pt>
                <c:pt idx="39">
                  <c:v>7.4136642710982246</c:v>
                </c:pt>
                <c:pt idx="40">
                  <c:v>7.3116642710982243</c:v>
                </c:pt>
                <c:pt idx="41">
                  <c:v>7.2096642710982239</c:v>
                </c:pt>
                <c:pt idx="42">
                  <c:v>7.1076642710982245</c:v>
                </c:pt>
                <c:pt idx="43">
                  <c:v>7.0056642710982242</c:v>
                </c:pt>
                <c:pt idx="44">
                  <c:v>6.9036642710982248</c:v>
                </c:pt>
                <c:pt idx="45">
                  <c:v>6.8016642710982245</c:v>
                </c:pt>
                <c:pt idx="46">
                  <c:v>6.6996642710982242</c:v>
                </c:pt>
                <c:pt idx="47">
                  <c:v>6.5976642710982238</c:v>
                </c:pt>
                <c:pt idx="48">
                  <c:v>6.4956642710982244</c:v>
                </c:pt>
                <c:pt idx="49">
                  <c:v>6.3936642710982241</c:v>
                </c:pt>
                <c:pt idx="50">
                  <c:v>6.2916642710982238</c:v>
                </c:pt>
                <c:pt idx="51">
                  <c:v>6.1896642710982244</c:v>
                </c:pt>
                <c:pt idx="52">
                  <c:v>6.0876642710982241</c:v>
                </c:pt>
                <c:pt idx="53">
                  <c:v>5.9856642710982246</c:v>
                </c:pt>
                <c:pt idx="54">
                  <c:v>5.8836642710982243</c:v>
                </c:pt>
                <c:pt idx="55">
                  <c:v>5.781664271098224</c:v>
                </c:pt>
                <c:pt idx="56">
                  <c:v>5.6796642710982246</c:v>
                </c:pt>
                <c:pt idx="57">
                  <c:v>5.5776642710982243</c:v>
                </c:pt>
                <c:pt idx="58">
                  <c:v>5.475664271098224</c:v>
                </c:pt>
                <c:pt idx="59">
                  <c:v>5.3736642710982245</c:v>
                </c:pt>
                <c:pt idx="60">
                  <c:v>5.2716642710982242</c:v>
                </c:pt>
                <c:pt idx="61">
                  <c:v>5.1696642710982239</c:v>
                </c:pt>
                <c:pt idx="62">
                  <c:v>5.0676642710982245</c:v>
                </c:pt>
                <c:pt idx="63">
                  <c:v>4.9656642710982242</c:v>
                </c:pt>
                <c:pt idx="64">
                  <c:v>4.8636642710982247</c:v>
                </c:pt>
                <c:pt idx="65">
                  <c:v>4.7616642710982244</c:v>
                </c:pt>
                <c:pt idx="66">
                  <c:v>4.6596642710982241</c:v>
                </c:pt>
                <c:pt idx="67">
                  <c:v>4.5576642710982238</c:v>
                </c:pt>
                <c:pt idx="68">
                  <c:v>4.4556642710982244</c:v>
                </c:pt>
                <c:pt idx="69">
                  <c:v>4.3536642710982241</c:v>
                </c:pt>
                <c:pt idx="70">
                  <c:v>4.2516642710982246</c:v>
                </c:pt>
                <c:pt idx="71">
                  <c:v>4.1496642710982243</c:v>
                </c:pt>
                <c:pt idx="72">
                  <c:v>4.0476642710982249</c:v>
                </c:pt>
                <c:pt idx="73">
                  <c:v>3.9456642710982242</c:v>
                </c:pt>
                <c:pt idx="74">
                  <c:v>3.8436642710982238</c:v>
                </c:pt>
                <c:pt idx="75">
                  <c:v>3.7416642710982244</c:v>
                </c:pt>
                <c:pt idx="76">
                  <c:v>3.6396642710982245</c:v>
                </c:pt>
                <c:pt idx="77">
                  <c:v>3.5376642710982242</c:v>
                </c:pt>
                <c:pt idx="78">
                  <c:v>3.4356642710982239</c:v>
                </c:pt>
                <c:pt idx="79">
                  <c:v>3.3336642710982245</c:v>
                </c:pt>
                <c:pt idx="80">
                  <c:v>3.2316642710982246</c:v>
                </c:pt>
                <c:pt idx="81">
                  <c:v>3.1296642710982243</c:v>
                </c:pt>
                <c:pt idx="82">
                  <c:v>3.0276642710982244</c:v>
                </c:pt>
                <c:pt idx="83">
                  <c:v>2.9256642710982246</c:v>
                </c:pt>
                <c:pt idx="84">
                  <c:v>2.8236642710982247</c:v>
                </c:pt>
                <c:pt idx="85">
                  <c:v>2.7216642710982248</c:v>
                </c:pt>
                <c:pt idx="86">
                  <c:v>2.6196642710982245</c:v>
                </c:pt>
                <c:pt idx="87">
                  <c:v>2.5176642710982247</c:v>
                </c:pt>
                <c:pt idx="88">
                  <c:v>2.4156642710982243</c:v>
                </c:pt>
                <c:pt idx="89">
                  <c:v>2.3136642710982245</c:v>
                </c:pt>
                <c:pt idx="90">
                  <c:v>2.2116642710982246</c:v>
                </c:pt>
                <c:pt idx="91">
                  <c:v>2.1096642710982247</c:v>
                </c:pt>
                <c:pt idx="92">
                  <c:v>2.0076642710982244</c:v>
                </c:pt>
                <c:pt idx="93">
                  <c:v>1.9056642710982243</c:v>
                </c:pt>
                <c:pt idx="94">
                  <c:v>1.8036642710982245</c:v>
                </c:pt>
                <c:pt idx="95">
                  <c:v>1.7016642710982246</c:v>
                </c:pt>
                <c:pt idx="96">
                  <c:v>1.5996642710982247</c:v>
                </c:pt>
                <c:pt idx="97">
                  <c:v>1.4976642710982246</c:v>
                </c:pt>
                <c:pt idx="98">
                  <c:v>1.3956642710982246</c:v>
                </c:pt>
                <c:pt idx="99">
                  <c:v>1.2936642710982245</c:v>
                </c:pt>
                <c:pt idx="100">
                  <c:v>1.1916642710982246</c:v>
                </c:pt>
                <c:pt idx="101">
                  <c:v>1.0896642710982245</c:v>
                </c:pt>
                <c:pt idx="102">
                  <c:v>0.98766427109822452</c:v>
                </c:pt>
                <c:pt idx="103">
                  <c:v>0.88566427109822465</c:v>
                </c:pt>
                <c:pt idx="104">
                  <c:v>0.78366427109822479</c:v>
                </c:pt>
                <c:pt idx="105">
                  <c:v>0.68166427109822447</c:v>
                </c:pt>
                <c:pt idx="106">
                  <c:v>0.57966427109822449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E53-4C65-ABAE-1B4DA4DC0487}"/>
            </c:ext>
          </c:extLst>
        </c:ser>
        <c:ser>
          <c:idx val="1"/>
          <c:order val="1"/>
          <c:tx>
            <c:v>Predicted Y</c:v>
          </c:tx>
          <c:spPr>
            <a:ln w="19050">
              <a:noFill/>
            </a:ln>
          </c:spPr>
          <c:xVal>
            <c:numRef>
              <c:f>'Switchgrass k=0.102 High Rain'!$B$41:$B$147</c:f>
              <c:numCache>
                <c:formatCode>General</c:formatCode>
                <c:ptCount val="107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  <c:pt idx="80">
                  <c:v>2101</c:v>
                </c:pt>
                <c:pt idx="81">
                  <c:v>2102</c:v>
                </c:pt>
                <c:pt idx="82">
                  <c:v>2103</c:v>
                </c:pt>
                <c:pt idx="83">
                  <c:v>2104</c:v>
                </c:pt>
                <c:pt idx="84">
                  <c:v>2105</c:v>
                </c:pt>
                <c:pt idx="85">
                  <c:v>2106</c:v>
                </c:pt>
                <c:pt idx="86">
                  <c:v>2107</c:v>
                </c:pt>
                <c:pt idx="87">
                  <c:v>2108</c:v>
                </c:pt>
                <c:pt idx="88">
                  <c:v>2109</c:v>
                </c:pt>
                <c:pt idx="89">
                  <c:v>2110</c:v>
                </c:pt>
                <c:pt idx="90">
                  <c:v>2111</c:v>
                </c:pt>
                <c:pt idx="91">
                  <c:v>2112</c:v>
                </c:pt>
                <c:pt idx="92">
                  <c:v>2113</c:v>
                </c:pt>
                <c:pt idx="93">
                  <c:v>2114</c:v>
                </c:pt>
                <c:pt idx="94">
                  <c:v>2115</c:v>
                </c:pt>
                <c:pt idx="95">
                  <c:v>2116</c:v>
                </c:pt>
                <c:pt idx="96">
                  <c:v>2117</c:v>
                </c:pt>
                <c:pt idx="97">
                  <c:v>2118</c:v>
                </c:pt>
                <c:pt idx="98">
                  <c:v>2119</c:v>
                </c:pt>
                <c:pt idx="99">
                  <c:v>2120</c:v>
                </c:pt>
                <c:pt idx="100">
                  <c:v>2121</c:v>
                </c:pt>
                <c:pt idx="101">
                  <c:v>2122</c:v>
                </c:pt>
                <c:pt idx="102">
                  <c:v>2123</c:v>
                </c:pt>
                <c:pt idx="103">
                  <c:v>2124</c:v>
                </c:pt>
                <c:pt idx="104">
                  <c:v>2125</c:v>
                </c:pt>
                <c:pt idx="105">
                  <c:v>2126</c:v>
                </c:pt>
                <c:pt idx="106">
                  <c:v>2127</c:v>
                </c:pt>
              </c:numCache>
            </c:numRef>
          </c:xVal>
          <c:yVal>
            <c:numRef>
              <c:f>'Switchgrass Fit High Rain'!$B$25:$B$131</c:f>
              <c:numCache>
                <c:formatCode>General</c:formatCode>
                <c:ptCount val="107"/>
                <c:pt idx="0">
                  <c:v>11.391664271098193</c:v>
                </c:pt>
                <c:pt idx="1">
                  <c:v>11.289664271098189</c:v>
                </c:pt>
                <c:pt idx="2">
                  <c:v>11.187664271098214</c:v>
                </c:pt>
                <c:pt idx="3">
                  <c:v>11.08566427109821</c:v>
                </c:pt>
                <c:pt idx="4">
                  <c:v>10.983664271098206</c:v>
                </c:pt>
                <c:pt idx="5">
                  <c:v>10.881664271098202</c:v>
                </c:pt>
                <c:pt idx="6">
                  <c:v>10.779664271098198</c:v>
                </c:pt>
                <c:pt idx="7">
                  <c:v>10.677664271098195</c:v>
                </c:pt>
                <c:pt idx="8">
                  <c:v>10.575664271098191</c:v>
                </c:pt>
                <c:pt idx="9">
                  <c:v>10.473664271098215</c:v>
                </c:pt>
                <c:pt idx="10">
                  <c:v>10.371664271098211</c:v>
                </c:pt>
                <c:pt idx="11">
                  <c:v>10.269664271098208</c:v>
                </c:pt>
                <c:pt idx="12">
                  <c:v>10.167664271098204</c:v>
                </c:pt>
                <c:pt idx="13">
                  <c:v>10.0656642710982</c:v>
                </c:pt>
                <c:pt idx="14">
                  <c:v>9.963664271098196</c:v>
                </c:pt>
                <c:pt idx="15">
                  <c:v>9.8616642710981921</c:v>
                </c:pt>
                <c:pt idx="16">
                  <c:v>9.7596642710982167</c:v>
                </c:pt>
                <c:pt idx="17">
                  <c:v>9.6576642710982128</c:v>
                </c:pt>
                <c:pt idx="18">
                  <c:v>9.5556642710982089</c:v>
                </c:pt>
                <c:pt idx="19">
                  <c:v>9.4536642710982051</c:v>
                </c:pt>
                <c:pt idx="20">
                  <c:v>9.3516642710982012</c:v>
                </c:pt>
                <c:pt idx="21">
                  <c:v>9.2496642710981973</c:v>
                </c:pt>
                <c:pt idx="22">
                  <c:v>9.1476642710981935</c:v>
                </c:pt>
                <c:pt idx="23">
                  <c:v>9.0456642710981896</c:v>
                </c:pt>
                <c:pt idx="24">
                  <c:v>8.9436642710982142</c:v>
                </c:pt>
                <c:pt idx="25">
                  <c:v>8.8416642710982103</c:v>
                </c:pt>
                <c:pt idx="26">
                  <c:v>8.7396642710982064</c:v>
                </c:pt>
                <c:pt idx="27">
                  <c:v>8.6376642710982026</c:v>
                </c:pt>
                <c:pt idx="28">
                  <c:v>8.5356642710981987</c:v>
                </c:pt>
                <c:pt idx="29">
                  <c:v>8.4336642710981948</c:v>
                </c:pt>
                <c:pt idx="30">
                  <c:v>8.331664271098191</c:v>
                </c:pt>
                <c:pt idx="31">
                  <c:v>8.2296642710982155</c:v>
                </c:pt>
                <c:pt idx="32">
                  <c:v>8.1276642710982117</c:v>
                </c:pt>
                <c:pt idx="33">
                  <c:v>8.0256642710982078</c:v>
                </c:pt>
                <c:pt idx="34">
                  <c:v>7.9236642710982039</c:v>
                </c:pt>
                <c:pt idx="35">
                  <c:v>7.8216642710982001</c:v>
                </c:pt>
                <c:pt idx="36">
                  <c:v>7.7196642710981962</c:v>
                </c:pt>
                <c:pt idx="37">
                  <c:v>7.6176642710981923</c:v>
                </c:pt>
                <c:pt idx="38">
                  <c:v>7.5156642710981885</c:v>
                </c:pt>
                <c:pt idx="39">
                  <c:v>7.413664271098213</c:v>
                </c:pt>
                <c:pt idx="40">
                  <c:v>7.3116642710982092</c:v>
                </c:pt>
                <c:pt idx="41">
                  <c:v>7.2096642710982053</c:v>
                </c:pt>
                <c:pt idx="42">
                  <c:v>7.1076642710982014</c:v>
                </c:pt>
                <c:pt idx="43">
                  <c:v>7.0056642710981976</c:v>
                </c:pt>
                <c:pt idx="44">
                  <c:v>6.9036642710981937</c:v>
                </c:pt>
                <c:pt idx="45">
                  <c:v>6.8016642710981898</c:v>
                </c:pt>
                <c:pt idx="46">
                  <c:v>6.6996642710982144</c:v>
                </c:pt>
                <c:pt idx="47">
                  <c:v>6.5976642710982105</c:v>
                </c:pt>
                <c:pt idx="48">
                  <c:v>6.4956642710982067</c:v>
                </c:pt>
                <c:pt idx="49">
                  <c:v>6.3936642710982028</c:v>
                </c:pt>
                <c:pt idx="50">
                  <c:v>6.2916642710981989</c:v>
                </c:pt>
                <c:pt idx="51">
                  <c:v>6.1896642710981951</c:v>
                </c:pt>
                <c:pt idx="52">
                  <c:v>6.0876642710981912</c:v>
                </c:pt>
                <c:pt idx="53">
                  <c:v>5.9856642710982157</c:v>
                </c:pt>
                <c:pt idx="54">
                  <c:v>5.8836642710982119</c:v>
                </c:pt>
                <c:pt idx="55">
                  <c:v>5.781664271098208</c:v>
                </c:pt>
                <c:pt idx="56">
                  <c:v>5.6796642710982042</c:v>
                </c:pt>
                <c:pt idx="57">
                  <c:v>5.5776642710982003</c:v>
                </c:pt>
                <c:pt idx="58">
                  <c:v>5.4756642710981964</c:v>
                </c:pt>
                <c:pt idx="59">
                  <c:v>5.3736642710981926</c:v>
                </c:pt>
                <c:pt idx="60">
                  <c:v>5.2716642710981887</c:v>
                </c:pt>
                <c:pt idx="61">
                  <c:v>5.1696642710982132</c:v>
                </c:pt>
                <c:pt idx="62">
                  <c:v>5.0676642710982094</c:v>
                </c:pt>
                <c:pt idx="63">
                  <c:v>4.9656642710982055</c:v>
                </c:pt>
                <c:pt idx="64">
                  <c:v>4.8636642710982017</c:v>
                </c:pt>
                <c:pt idx="65">
                  <c:v>4.7616642710981978</c:v>
                </c:pt>
                <c:pt idx="66">
                  <c:v>4.6596642710981939</c:v>
                </c:pt>
                <c:pt idx="67">
                  <c:v>4.5576642710981901</c:v>
                </c:pt>
                <c:pt idx="68">
                  <c:v>4.4556642710982146</c:v>
                </c:pt>
                <c:pt idx="69">
                  <c:v>4.3536642710982107</c:v>
                </c:pt>
                <c:pt idx="70">
                  <c:v>4.2516642710982069</c:v>
                </c:pt>
                <c:pt idx="71">
                  <c:v>4.149664271098203</c:v>
                </c:pt>
                <c:pt idx="72">
                  <c:v>4.0476642710981992</c:v>
                </c:pt>
                <c:pt idx="73">
                  <c:v>3.9456642710981953</c:v>
                </c:pt>
                <c:pt idx="74">
                  <c:v>3.8436642710981914</c:v>
                </c:pt>
                <c:pt idx="75">
                  <c:v>3.741664271098216</c:v>
                </c:pt>
                <c:pt idx="76">
                  <c:v>3.6396642710982121</c:v>
                </c:pt>
                <c:pt idx="77">
                  <c:v>3.5376642710982082</c:v>
                </c:pt>
                <c:pt idx="78">
                  <c:v>3.4356642710982044</c:v>
                </c:pt>
                <c:pt idx="79">
                  <c:v>3.3336642710982005</c:v>
                </c:pt>
                <c:pt idx="80">
                  <c:v>3.2316642710981967</c:v>
                </c:pt>
                <c:pt idx="81">
                  <c:v>3.1296642710981928</c:v>
                </c:pt>
                <c:pt idx="82">
                  <c:v>3.0276642710981889</c:v>
                </c:pt>
                <c:pt idx="83">
                  <c:v>2.9256642710982135</c:v>
                </c:pt>
                <c:pt idx="84">
                  <c:v>2.8236642710982096</c:v>
                </c:pt>
                <c:pt idx="85">
                  <c:v>2.7216642710982057</c:v>
                </c:pt>
                <c:pt idx="86">
                  <c:v>2.6196642710982019</c:v>
                </c:pt>
                <c:pt idx="87">
                  <c:v>2.517664271098198</c:v>
                </c:pt>
                <c:pt idx="88">
                  <c:v>2.4156642710981941</c:v>
                </c:pt>
                <c:pt idx="89">
                  <c:v>2.3136642710981903</c:v>
                </c:pt>
                <c:pt idx="90">
                  <c:v>2.2116642710982148</c:v>
                </c:pt>
                <c:pt idx="91">
                  <c:v>2.109664271098211</c:v>
                </c:pt>
                <c:pt idx="92">
                  <c:v>2.0076642710982071</c:v>
                </c:pt>
                <c:pt idx="93">
                  <c:v>1.9056642710982032</c:v>
                </c:pt>
                <c:pt idx="94">
                  <c:v>1.8036642710981994</c:v>
                </c:pt>
                <c:pt idx="95">
                  <c:v>1.7016642710981955</c:v>
                </c:pt>
                <c:pt idx="96">
                  <c:v>1.5996642710981916</c:v>
                </c:pt>
                <c:pt idx="97">
                  <c:v>1.4976642710982162</c:v>
                </c:pt>
                <c:pt idx="98">
                  <c:v>1.3956642710982123</c:v>
                </c:pt>
                <c:pt idx="99">
                  <c:v>1.2936642710982085</c:v>
                </c:pt>
                <c:pt idx="100">
                  <c:v>1.1916642710982046</c:v>
                </c:pt>
                <c:pt idx="101">
                  <c:v>1.0896642710982007</c:v>
                </c:pt>
                <c:pt idx="102">
                  <c:v>0.98766427109819688</c:v>
                </c:pt>
                <c:pt idx="103">
                  <c:v>0.88566427109819301</c:v>
                </c:pt>
                <c:pt idx="104">
                  <c:v>0.78366427109818915</c:v>
                </c:pt>
                <c:pt idx="105">
                  <c:v>0.6816642710982137</c:v>
                </c:pt>
                <c:pt idx="106">
                  <c:v>0.57966427109820984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E53-4C65-ABAE-1B4DA4DC0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4870128"/>
        <c:axId val="724871792"/>
      </c:scatterChart>
      <c:valAx>
        <c:axId val="724870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24871792"/>
        <c:crosses val="autoZero"/>
        <c:crossBetween val="midCat"/>
      </c:valAx>
      <c:valAx>
        <c:axId val="724871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24870128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383323914982"/>
          <c:y val="2.9796113456461024E-2"/>
          <c:w val="0.82189274514862665"/>
          <c:h val="0.83467015100494113"/>
        </c:manualLayout>
      </c:layout>
      <c:scatterChart>
        <c:scatterStyle val="lineMarker"/>
        <c:varyColors val="0"/>
        <c:ser>
          <c:idx val="0"/>
          <c:order val="0"/>
          <c:tx>
            <c:v>Default k=0.05</c:v>
          </c:tx>
          <c:spPr>
            <a:ln w="635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'Switchgrass L0=140 k=0.05'!$A$7:$A$740</c:f>
              <c:numCache>
                <c:formatCode>General</c:formatCode>
                <c:ptCount val="734"/>
                <c:pt idx="0">
                  <c:v>-33</c:v>
                </c:pt>
                <c:pt idx="1">
                  <c:v>-32</c:v>
                </c:pt>
                <c:pt idx="2">
                  <c:v>-31</c:v>
                </c:pt>
                <c:pt idx="3">
                  <c:v>-30</c:v>
                </c:pt>
                <c:pt idx="4">
                  <c:v>-29</c:v>
                </c:pt>
                <c:pt idx="5">
                  <c:v>-28</c:v>
                </c:pt>
                <c:pt idx="6">
                  <c:v>-27</c:v>
                </c:pt>
                <c:pt idx="7">
                  <c:v>-26</c:v>
                </c:pt>
                <c:pt idx="8">
                  <c:v>-25</c:v>
                </c:pt>
                <c:pt idx="9">
                  <c:v>-24</c:v>
                </c:pt>
                <c:pt idx="10">
                  <c:v>-23</c:v>
                </c:pt>
                <c:pt idx="11">
                  <c:v>-22</c:v>
                </c:pt>
                <c:pt idx="12">
                  <c:v>-21</c:v>
                </c:pt>
                <c:pt idx="13">
                  <c:v>-20</c:v>
                </c:pt>
                <c:pt idx="14">
                  <c:v>-19</c:v>
                </c:pt>
                <c:pt idx="15">
                  <c:v>-18</c:v>
                </c:pt>
                <c:pt idx="16">
                  <c:v>-17</c:v>
                </c:pt>
                <c:pt idx="17">
                  <c:v>-16</c:v>
                </c:pt>
                <c:pt idx="18">
                  <c:v>-15</c:v>
                </c:pt>
                <c:pt idx="19">
                  <c:v>-14</c:v>
                </c:pt>
                <c:pt idx="20">
                  <c:v>-13</c:v>
                </c:pt>
                <c:pt idx="21">
                  <c:v>-12</c:v>
                </c:pt>
                <c:pt idx="22">
                  <c:v>-11</c:v>
                </c:pt>
                <c:pt idx="23">
                  <c:v>-10</c:v>
                </c:pt>
                <c:pt idx="24">
                  <c:v>-9</c:v>
                </c:pt>
                <c:pt idx="25">
                  <c:v>-8</c:v>
                </c:pt>
                <c:pt idx="26">
                  <c:v>-7</c:v>
                </c:pt>
                <c:pt idx="27">
                  <c:v>-6</c:v>
                </c:pt>
                <c:pt idx="28">
                  <c:v>-5</c:v>
                </c:pt>
                <c:pt idx="29">
                  <c:v>-4</c:v>
                </c:pt>
                <c:pt idx="30">
                  <c:v>-3</c:v>
                </c:pt>
                <c:pt idx="31">
                  <c:v>-2</c:v>
                </c:pt>
                <c:pt idx="32">
                  <c:v>-1</c:v>
                </c:pt>
                <c:pt idx="33">
                  <c:v>0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7</c:v>
                </c:pt>
                <c:pt idx="41">
                  <c:v>8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12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  <c:pt idx="74">
                  <c:v>41</c:v>
                </c:pt>
                <c:pt idx="75">
                  <c:v>42</c:v>
                </c:pt>
                <c:pt idx="76">
                  <c:v>43</c:v>
                </c:pt>
                <c:pt idx="77">
                  <c:v>44</c:v>
                </c:pt>
                <c:pt idx="78">
                  <c:v>45</c:v>
                </c:pt>
                <c:pt idx="79">
                  <c:v>46</c:v>
                </c:pt>
                <c:pt idx="80">
                  <c:v>47</c:v>
                </c:pt>
                <c:pt idx="81">
                  <c:v>48</c:v>
                </c:pt>
                <c:pt idx="82">
                  <c:v>49</c:v>
                </c:pt>
                <c:pt idx="83">
                  <c:v>50</c:v>
                </c:pt>
                <c:pt idx="84">
                  <c:v>51</c:v>
                </c:pt>
                <c:pt idx="85">
                  <c:v>52</c:v>
                </c:pt>
                <c:pt idx="86">
                  <c:v>53</c:v>
                </c:pt>
                <c:pt idx="87">
                  <c:v>54</c:v>
                </c:pt>
                <c:pt idx="88">
                  <c:v>55</c:v>
                </c:pt>
                <c:pt idx="89">
                  <c:v>56</c:v>
                </c:pt>
                <c:pt idx="90">
                  <c:v>57</c:v>
                </c:pt>
                <c:pt idx="91">
                  <c:v>58</c:v>
                </c:pt>
                <c:pt idx="92">
                  <c:v>59</c:v>
                </c:pt>
                <c:pt idx="93">
                  <c:v>60</c:v>
                </c:pt>
                <c:pt idx="94">
                  <c:v>61</c:v>
                </c:pt>
                <c:pt idx="95">
                  <c:v>62</c:v>
                </c:pt>
                <c:pt idx="96">
                  <c:v>63</c:v>
                </c:pt>
                <c:pt idx="97">
                  <c:v>64</c:v>
                </c:pt>
                <c:pt idx="98">
                  <c:v>65</c:v>
                </c:pt>
                <c:pt idx="99">
                  <c:v>66</c:v>
                </c:pt>
                <c:pt idx="100">
                  <c:v>67</c:v>
                </c:pt>
                <c:pt idx="101">
                  <c:v>68</c:v>
                </c:pt>
                <c:pt idx="102">
                  <c:v>69</c:v>
                </c:pt>
                <c:pt idx="103">
                  <c:v>70</c:v>
                </c:pt>
                <c:pt idx="104">
                  <c:v>71</c:v>
                </c:pt>
                <c:pt idx="105">
                  <c:v>72</c:v>
                </c:pt>
                <c:pt idx="106">
                  <c:v>73</c:v>
                </c:pt>
                <c:pt idx="107">
                  <c:v>74</c:v>
                </c:pt>
                <c:pt idx="108">
                  <c:v>75</c:v>
                </c:pt>
                <c:pt idx="109">
                  <c:v>76</c:v>
                </c:pt>
                <c:pt idx="110">
                  <c:v>77</c:v>
                </c:pt>
                <c:pt idx="111">
                  <c:v>78</c:v>
                </c:pt>
                <c:pt idx="112">
                  <c:v>79</c:v>
                </c:pt>
                <c:pt idx="113">
                  <c:v>80</c:v>
                </c:pt>
                <c:pt idx="114">
                  <c:v>81</c:v>
                </c:pt>
                <c:pt idx="115">
                  <c:v>82</c:v>
                </c:pt>
                <c:pt idx="116">
                  <c:v>83</c:v>
                </c:pt>
                <c:pt idx="117">
                  <c:v>84</c:v>
                </c:pt>
                <c:pt idx="118">
                  <c:v>85</c:v>
                </c:pt>
                <c:pt idx="119">
                  <c:v>86</c:v>
                </c:pt>
                <c:pt idx="120">
                  <c:v>87</c:v>
                </c:pt>
                <c:pt idx="121">
                  <c:v>88</c:v>
                </c:pt>
                <c:pt idx="122">
                  <c:v>89</c:v>
                </c:pt>
                <c:pt idx="123">
                  <c:v>90</c:v>
                </c:pt>
                <c:pt idx="124">
                  <c:v>91</c:v>
                </c:pt>
                <c:pt idx="125">
                  <c:v>92</c:v>
                </c:pt>
                <c:pt idx="126">
                  <c:v>93</c:v>
                </c:pt>
                <c:pt idx="127">
                  <c:v>94</c:v>
                </c:pt>
                <c:pt idx="128">
                  <c:v>95</c:v>
                </c:pt>
                <c:pt idx="129">
                  <c:v>96</c:v>
                </c:pt>
                <c:pt idx="130">
                  <c:v>97</c:v>
                </c:pt>
                <c:pt idx="131">
                  <c:v>98</c:v>
                </c:pt>
                <c:pt idx="132">
                  <c:v>99</c:v>
                </c:pt>
                <c:pt idx="133">
                  <c:v>100</c:v>
                </c:pt>
                <c:pt idx="134">
                  <c:v>101</c:v>
                </c:pt>
                <c:pt idx="135">
                  <c:v>102</c:v>
                </c:pt>
                <c:pt idx="136">
                  <c:v>103</c:v>
                </c:pt>
                <c:pt idx="137">
                  <c:v>104</c:v>
                </c:pt>
                <c:pt idx="138">
                  <c:v>105</c:v>
                </c:pt>
                <c:pt idx="139">
                  <c:v>106</c:v>
                </c:pt>
                <c:pt idx="140">
                  <c:v>107</c:v>
                </c:pt>
                <c:pt idx="141">
                  <c:v>108</c:v>
                </c:pt>
                <c:pt idx="142">
                  <c:v>109</c:v>
                </c:pt>
                <c:pt idx="143">
                  <c:v>110</c:v>
                </c:pt>
                <c:pt idx="144">
                  <c:v>111</c:v>
                </c:pt>
                <c:pt idx="145">
                  <c:v>112</c:v>
                </c:pt>
                <c:pt idx="146">
                  <c:v>113</c:v>
                </c:pt>
                <c:pt idx="147">
                  <c:v>114</c:v>
                </c:pt>
                <c:pt idx="148">
                  <c:v>115</c:v>
                </c:pt>
                <c:pt idx="149">
                  <c:v>116</c:v>
                </c:pt>
                <c:pt idx="150">
                  <c:v>117</c:v>
                </c:pt>
                <c:pt idx="151">
                  <c:v>118</c:v>
                </c:pt>
                <c:pt idx="152">
                  <c:v>119</c:v>
                </c:pt>
                <c:pt idx="153">
                  <c:v>120</c:v>
                </c:pt>
                <c:pt idx="154">
                  <c:v>121</c:v>
                </c:pt>
                <c:pt idx="155">
                  <c:v>122</c:v>
                </c:pt>
                <c:pt idx="156">
                  <c:v>123</c:v>
                </c:pt>
                <c:pt idx="157">
                  <c:v>124</c:v>
                </c:pt>
                <c:pt idx="158">
                  <c:v>125</c:v>
                </c:pt>
                <c:pt idx="159">
                  <c:v>126</c:v>
                </c:pt>
                <c:pt idx="160">
                  <c:v>127</c:v>
                </c:pt>
                <c:pt idx="161">
                  <c:v>128</c:v>
                </c:pt>
                <c:pt idx="162">
                  <c:v>129</c:v>
                </c:pt>
                <c:pt idx="163">
                  <c:v>130</c:v>
                </c:pt>
                <c:pt idx="164">
                  <c:v>131</c:v>
                </c:pt>
                <c:pt idx="165">
                  <c:v>132</c:v>
                </c:pt>
                <c:pt idx="166">
                  <c:v>133</c:v>
                </c:pt>
                <c:pt idx="167">
                  <c:v>134</c:v>
                </c:pt>
                <c:pt idx="168">
                  <c:v>135</c:v>
                </c:pt>
                <c:pt idx="169">
                  <c:v>136</c:v>
                </c:pt>
                <c:pt idx="170">
                  <c:v>137</c:v>
                </c:pt>
                <c:pt idx="171">
                  <c:v>138</c:v>
                </c:pt>
                <c:pt idx="172">
                  <c:v>139</c:v>
                </c:pt>
                <c:pt idx="173">
                  <c:v>140</c:v>
                </c:pt>
                <c:pt idx="174">
                  <c:v>141</c:v>
                </c:pt>
                <c:pt idx="175">
                  <c:v>142</c:v>
                </c:pt>
                <c:pt idx="176">
                  <c:v>143</c:v>
                </c:pt>
                <c:pt idx="177">
                  <c:v>144</c:v>
                </c:pt>
                <c:pt idx="178">
                  <c:v>145</c:v>
                </c:pt>
                <c:pt idx="179">
                  <c:v>146</c:v>
                </c:pt>
                <c:pt idx="180">
                  <c:v>147</c:v>
                </c:pt>
                <c:pt idx="181">
                  <c:v>148</c:v>
                </c:pt>
                <c:pt idx="182">
                  <c:v>149</c:v>
                </c:pt>
                <c:pt idx="183">
                  <c:v>150</c:v>
                </c:pt>
                <c:pt idx="184">
                  <c:v>151</c:v>
                </c:pt>
                <c:pt idx="185">
                  <c:v>152</c:v>
                </c:pt>
                <c:pt idx="186">
                  <c:v>153</c:v>
                </c:pt>
                <c:pt idx="187">
                  <c:v>154</c:v>
                </c:pt>
                <c:pt idx="188">
                  <c:v>155</c:v>
                </c:pt>
                <c:pt idx="189">
                  <c:v>156</c:v>
                </c:pt>
                <c:pt idx="190">
                  <c:v>157</c:v>
                </c:pt>
                <c:pt idx="191">
                  <c:v>158</c:v>
                </c:pt>
                <c:pt idx="192">
                  <c:v>159</c:v>
                </c:pt>
                <c:pt idx="193">
                  <c:v>160</c:v>
                </c:pt>
                <c:pt idx="194">
                  <c:v>161</c:v>
                </c:pt>
                <c:pt idx="195">
                  <c:v>162</c:v>
                </c:pt>
                <c:pt idx="196">
                  <c:v>163</c:v>
                </c:pt>
                <c:pt idx="197">
                  <c:v>164</c:v>
                </c:pt>
                <c:pt idx="198">
                  <c:v>165</c:v>
                </c:pt>
                <c:pt idx="199">
                  <c:v>166</c:v>
                </c:pt>
                <c:pt idx="200">
                  <c:v>167</c:v>
                </c:pt>
                <c:pt idx="201">
                  <c:v>168</c:v>
                </c:pt>
                <c:pt idx="202">
                  <c:v>169</c:v>
                </c:pt>
                <c:pt idx="203">
                  <c:v>170</c:v>
                </c:pt>
                <c:pt idx="204">
                  <c:v>171</c:v>
                </c:pt>
                <c:pt idx="205">
                  <c:v>172</c:v>
                </c:pt>
                <c:pt idx="206">
                  <c:v>173</c:v>
                </c:pt>
                <c:pt idx="207">
                  <c:v>174</c:v>
                </c:pt>
                <c:pt idx="208">
                  <c:v>175</c:v>
                </c:pt>
                <c:pt idx="209">
                  <c:v>176</c:v>
                </c:pt>
                <c:pt idx="210">
                  <c:v>177</c:v>
                </c:pt>
                <c:pt idx="211">
                  <c:v>178</c:v>
                </c:pt>
                <c:pt idx="212">
                  <c:v>179</c:v>
                </c:pt>
                <c:pt idx="213">
                  <c:v>180</c:v>
                </c:pt>
                <c:pt idx="214">
                  <c:v>181</c:v>
                </c:pt>
                <c:pt idx="215">
                  <c:v>182</c:v>
                </c:pt>
                <c:pt idx="216">
                  <c:v>183</c:v>
                </c:pt>
                <c:pt idx="217">
                  <c:v>184</c:v>
                </c:pt>
                <c:pt idx="218">
                  <c:v>185</c:v>
                </c:pt>
                <c:pt idx="219">
                  <c:v>186</c:v>
                </c:pt>
                <c:pt idx="220">
                  <c:v>187</c:v>
                </c:pt>
                <c:pt idx="221">
                  <c:v>188</c:v>
                </c:pt>
                <c:pt idx="222">
                  <c:v>189</c:v>
                </c:pt>
                <c:pt idx="223">
                  <c:v>190</c:v>
                </c:pt>
                <c:pt idx="224">
                  <c:v>191</c:v>
                </c:pt>
                <c:pt idx="225">
                  <c:v>192</c:v>
                </c:pt>
                <c:pt idx="226">
                  <c:v>193</c:v>
                </c:pt>
                <c:pt idx="227">
                  <c:v>194</c:v>
                </c:pt>
                <c:pt idx="228">
                  <c:v>195</c:v>
                </c:pt>
                <c:pt idx="229">
                  <c:v>196</c:v>
                </c:pt>
                <c:pt idx="230">
                  <c:v>197</c:v>
                </c:pt>
                <c:pt idx="231">
                  <c:v>198</c:v>
                </c:pt>
                <c:pt idx="232">
                  <c:v>199</c:v>
                </c:pt>
                <c:pt idx="233">
                  <c:v>200</c:v>
                </c:pt>
                <c:pt idx="234">
                  <c:v>201</c:v>
                </c:pt>
                <c:pt idx="235">
                  <c:v>202</c:v>
                </c:pt>
                <c:pt idx="236">
                  <c:v>203</c:v>
                </c:pt>
                <c:pt idx="237">
                  <c:v>204</c:v>
                </c:pt>
                <c:pt idx="238">
                  <c:v>205</c:v>
                </c:pt>
                <c:pt idx="239">
                  <c:v>206</c:v>
                </c:pt>
                <c:pt idx="240">
                  <c:v>207</c:v>
                </c:pt>
                <c:pt idx="241">
                  <c:v>208</c:v>
                </c:pt>
                <c:pt idx="242">
                  <c:v>209</c:v>
                </c:pt>
                <c:pt idx="243">
                  <c:v>210</c:v>
                </c:pt>
                <c:pt idx="244">
                  <c:v>211</c:v>
                </c:pt>
                <c:pt idx="245">
                  <c:v>212</c:v>
                </c:pt>
                <c:pt idx="246">
                  <c:v>213</c:v>
                </c:pt>
                <c:pt idx="247">
                  <c:v>214</c:v>
                </c:pt>
                <c:pt idx="248">
                  <c:v>215</c:v>
                </c:pt>
                <c:pt idx="249">
                  <c:v>216</c:v>
                </c:pt>
                <c:pt idx="250">
                  <c:v>217</c:v>
                </c:pt>
                <c:pt idx="251">
                  <c:v>218</c:v>
                </c:pt>
                <c:pt idx="252">
                  <c:v>219</c:v>
                </c:pt>
                <c:pt idx="253">
                  <c:v>220</c:v>
                </c:pt>
                <c:pt idx="254">
                  <c:v>221</c:v>
                </c:pt>
                <c:pt idx="255">
                  <c:v>222</c:v>
                </c:pt>
                <c:pt idx="256">
                  <c:v>223</c:v>
                </c:pt>
                <c:pt idx="257">
                  <c:v>224</c:v>
                </c:pt>
                <c:pt idx="258">
                  <c:v>225</c:v>
                </c:pt>
                <c:pt idx="259">
                  <c:v>226</c:v>
                </c:pt>
                <c:pt idx="260">
                  <c:v>227</c:v>
                </c:pt>
                <c:pt idx="261">
                  <c:v>228</c:v>
                </c:pt>
                <c:pt idx="262">
                  <c:v>229</c:v>
                </c:pt>
                <c:pt idx="263">
                  <c:v>230</c:v>
                </c:pt>
                <c:pt idx="264">
                  <c:v>231</c:v>
                </c:pt>
                <c:pt idx="265">
                  <c:v>232</c:v>
                </c:pt>
                <c:pt idx="266">
                  <c:v>233</c:v>
                </c:pt>
                <c:pt idx="267">
                  <c:v>234</c:v>
                </c:pt>
                <c:pt idx="268">
                  <c:v>235</c:v>
                </c:pt>
                <c:pt idx="269">
                  <c:v>236</c:v>
                </c:pt>
                <c:pt idx="270">
                  <c:v>237</c:v>
                </c:pt>
                <c:pt idx="271">
                  <c:v>238</c:v>
                </c:pt>
                <c:pt idx="272">
                  <c:v>239</c:v>
                </c:pt>
                <c:pt idx="273">
                  <c:v>240</c:v>
                </c:pt>
                <c:pt idx="274">
                  <c:v>241</c:v>
                </c:pt>
                <c:pt idx="275">
                  <c:v>242</c:v>
                </c:pt>
                <c:pt idx="276">
                  <c:v>243</c:v>
                </c:pt>
                <c:pt idx="277">
                  <c:v>244</c:v>
                </c:pt>
                <c:pt idx="278">
                  <c:v>245</c:v>
                </c:pt>
                <c:pt idx="279">
                  <c:v>246</c:v>
                </c:pt>
                <c:pt idx="280">
                  <c:v>247</c:v>
                </c:pt>
                <c:pt idx="281">
                  <c:v>248</c:v>
                </c:pt>
                <c:pt idx="282">
                  <c:v>249</c:v>
                </c:pt>
                <c:pt idx="283">
                  <c:v>250</c:v>
                </c:pt>
                <c:pt idx="284">
                  <c:v>251</c:v>
                </c:pt>
                <c:pt idx="285">
                  <c:v>252</c:v>
                </c:pt>
                <c:pt idx="286">
                  <c:v>253</c:v>
                </c:pt>
                <c:pt idx="287">
                  <c:v>254</c:v>
                </c:pt>
                <c:pt idx="288">
                  <c:v>255</c:v>
                </c:pt>
                <c:pt idx="289">
                  <c:v>256</c:v>
                </c:pt>
                <c:pt idx="290">
                  <c:v>257</c:v>
                </c:pt>
                <c:pt idx="291">
                  <c:v>258</c:v>
                </c:pt>
                <c:pt idx="292">
                  <c:v>259</c:v>
                </c:pt>
                <c:pt idx="293">
                  <c:v>260</c:v>
                </c:pt>
                <c:pt idx="294">
                  <c:v>261</c:v>
                </c:pt>
                <c:pt idx="295">
                  <c:v>262</c:v>
                </c:pt>
                <c:pt idx="296">
                  <c:v>263</c:v>
                </c:pt>
                <c:pt idx="297">
                  <c:v>264</c:v>
                </c:pt>
                <c:pt idx="298">
                  <c:v>265</c:v>
                </c:pt>
                <c:pt idx="299">
                  <c:v>266</c:v>
                </c:pt>
                <c:pt idx="300">
                  <c:v>267</c:v>
                </c:pt>
                <c:pt idx="301">
                  <c:v>268</c:v>
                </c:pt>
                <c:pt idx="302">
                  <c:v>269</c:v>
                </c:pt>
                <c:pt idx="303">
                  <c:v>270</c:v>
                </c:pt>
                <c:pt idx="304">
                  <c:v>271</c:v>
                </c:pt>
                <c:pt idx="305">
                  <c:v>272</c:v>
                </c:pt>
                <c:pt idx="306">
                  <c:v>273</c:v>
                </c:pt>
                <c:pt idx="307">
                  <c:v>274</c:v>
                </c:pt>
                <c:pt idx="308">
                  <c:v>275</c:v>
                </c:pt>
                <c:pt idx="309">
                  <c:v>276</c:v>
                </c:pt>
                <c:pt idx="310">
                  <c:v>277</c:v>
                </c:pt>
                <c:pt idx="311">
                  <c:v>278</c:v>
                </c:pt>
                <c:pt idx="312">
                  <c:v>279</c:v>
                </c:pt>
                <c:pt idx="313">
                  <c:v>280</c:v>
                </c:pt>
                <c:pt idx="314">
                  <c:v>281</c:v>
                </c:pt>
                <c:pt idx="315">
                  <c:v>282</c:v>
                </c:pt>
                <c:pt idx="316">
                  <c:v>283</c:v>
                </c:pt>
                <c:pt idx="317">
                  <c:v>284</c:v>
                </c:pt>
                <c:pt idx="318">
                  <c:v>285</c:v>
                </c:pt>
                <c:pt idx="319">
                  <c:v>286</c:v>
                </c:pt>
                <c:pt idx="320">
                  <c:v>287</c:v>
                </c:pt>
                <c:pt idx="321">
                  <c:v>288</c:v>
                </c:pt>
                <c:pt idx="322">
                  <c:v>289</c:v>
                </c:pt>
                <c:pt idx="323">
                  <c:v>290</c:v>
                </c:pt>
                <c:pt idx="324">
                  <c:v>291</c:v>
                </c:pt>
                <c:pt idx="325">
                  <c:v>292</c:v>
                </c:pt>
                <c:pt idx="326">
                  <c:v>293</c:v>
                </c:pt>
                <c:pt idx="327">
                  <c:v>294</c:v>
                </c:pt>
                <c:pt idx="328">
                  <c:v>295</c:v>
                </c:pt>
                <c:pt idx="329">
                  <c:v>296</c:v>
                </c:pt>
                <c:pt idx="330">
                  <c:v>297</c:v>
                </c:pt>
                <c:pt idx="331">
                  <c:v>298</c:v>
                </c:pt>
                <c:pt idx="332">
                  <c:v>299</c:v>
                </c:pt>
                <c:pt idx="333">
                  <c:v>300</c:v>
                </c:pt>
                <c:pt idx="334">
                  <c:v>301</c:v>
                </c:pt>
                <c:pt idx="335">
                  <c:v>302</c:v>
                </c:pt>
                <c:pt idx="336">
                  <c:v>303</c:v>
                </c:pt>
                <c:pt idx="337">
                  <c:v>304</c:v>
                </c:pt>
                <c:pt idx="338">
                  <c:v>305</c:v>
                </c:pt>
                <c:pt idx="339">
                  <c:v>306</c:v>
                </c:pt>
                <c:pt idx="340">
                  <c:v>307</c:v>
                </c:pt>
                <c:pt idx="341">
                  <c:v>308</c:v>
                </c:pt>
                <c:pt idx="342">
                  <c:v>309</c:v>
                </c:pt>
                <c:pt idx="343">
                  <c:v>310</c:v>
                </c:pt>
                <c:pt idx="344">
                  <c:v>311</c:v>
                </c:pt>
                <c:pt idx="345">
                  <c:v>312</c:v>
                </c:pt>
                <c:pt idx="346">
                  <c:v>313</c:v>
                </c:pt>
                <c:pt idx="347">
                  <c:v>314</c:v>
                </c:pt>
                <c:pt idx="348">
                  <c:v>315</c:v>
                </c:pt>
                <c:pt idx="349">
                  <c:v>316</c:v>
                </c:pt>
                <c:pt idx="350">
                  <c:v>317</c:v>
                </c:pt>
                <c:pt idx="351">
                  <c:v>318</c:v>
                </c:pt>
                <c:pt idx="352">
                  <c:v>319</c:v>
                </c:pt>
                <c:pt idx="353">
                  <c:v>320</c:v>
                </c:pt>
                <c:pt idx="354">
                  <c:v>321</c:v>
                </c:pt>
                <c:pt idx="355">
                  <c:v>322</c:v>
                </c:pt>
                <c:pt idx="356">
                  <c:v>323</c:v>
                </c:pt>
                <c:pt idx="357">
                  <c:v>324</c:v>
                </c:pt>
                <c:pt idx="358">
                  <c:v>325</c:v>
                </c:pt>
                <c:pt idx="359">
                  <c:v>326</c:v>
                </c:pt>
                <c:pt idx="360">
                  <c:v>327</c:v>
                </c:pt>
                <c:pt idx="361">
                  <c:v>328</c:v>
                </c:pt>
                <c:pt idx="362">
                  <c:v>329</c:v>
                </c:pt>
                <c:pt idx="363">
                  <c:v>330</c:v>
                </c:pt>
                <c:pt idx="364">
                  <c:v>331</c:v>
                </c:pt>
                <c:pt idx="365">
                  <c:v>332</c:v>
                </c:pt>
                <c:pt idx="366">
                  <c:v>333</c:v>
                </c:pt>
                <c:pt idx="367">
                  <c:v>334</c:v>
                </c:pt>
                <c:pt idx="368">
                  <c:v>335</c:v>
                </c:pt>
                <c:pt idx="369">
                  <c:v>336</c:v>
                </c:pt>
                <c:pt idx="370">
                  <c:v>337</c:v>
                </c:pt>
                <c:pt idx="371">
                  <c:v>338</c:v>
                </c:pt>
                <c:pt idx="372">
                  <c:v>339</c:v>
                </c:pt>
                <c:pt idx="373">
                  <c:v>340</c:v>
                </c:pt>
                <c:pt idx="374">
                  <c:v>341</c:v>
                </c:pt>
                <c:pt idx="375">
                  <c:v>342</c:v>
                </c:pt>
                <c:pt idx="376">
                  <c:v>343</c:v>
                </c:pt>
                <c:pt idx="377">
                  <c:v>344</c:v>
                </c:pt>
                <c:pt idx="378">
                  <c:v>345</c:v>
                </c:pt>
                <c:pt idx="379">
                  <c:v>346</c:v>
                </c:pt>
                <c:pt idx="380">
                  <c:v>347</c:v>
                </c:pt>
                <c:pt idx="381">
                  <c:v>348</c:v>
                </c:pt>
                <c:pt idx="382">
                  <c:v>349</c:v>
                </c:pt>
                <c:pt idx="383">
                  <c:v>350</c:v>
                </c:pt>
                <c:pt idx="384">
                  <c:v>351</c:v>
                </c:pt>
                <c:pt idx="385">
                  <c:v>352</c:v>
                </c:pt>
                <c:pt idx="386">
                  <c:v>353</c:v>
                </c:pt>
                <c:pt idx="387">
                  <c:v>354</c:v>
                </c:pt>
                <c:pt idx="388">
                  <c:v>355</c:v>
                </c:pt>
                <c:pt idx="389">
                  <c:v>356</c:v>
                </c:pt>
                <c:pt idx="390">
                  <c:v>357</c:v>
                </c:pt>
                <c:pt idx="391">
                  <c:v>358</c:v>
                </c:pt>
                <c:pt idx="392">
                  <c:v>359</c:v>
                </c:pt>
                <c:pt idx="393">
                  <c:v>360</c:v>
                </c:pt>
                <c:pt idx="394">
                  <c:v>361</c:v>
                </c:pt>
                <c:pt idx="395">
                  <c:v>362</c:v>
                </c:pt>
                <c:pt idx="396">
                  <c:v>363</c:v>
                </c:pt>
                <c:pt idx="397">
                  <c:v>364</c:v>
                </c:pt>
                <c:pt idx="398">
                  <c:v>365</c:v>
                </c:pt>
                <c:pt idx="399">
                  <c:v>366</c:v>
                </c:pt>
                <c:pt idx="400">
                  <c:v>367</c:v>
                </c:pt>
                <c:pt idx="401">
                  <c:v>368</c:v>
                </c:pt>
                <c:pt idx="402">
                  <c:v>369</c:v>
                </c:pt>
                <c:pt idx="403">
                  <c:v>370</c:v>
                </c:pt>
                <c:pt idx="404">
                  <c:v>371</c:v>
                </c:pt>
                <c:pt idx="405">
                  <c:v>372</c:v>
                </c:pt>
                <c:pt idx="406">
                  <c:v>373</c:v>
                </c:pt>
                <c:pt idx="407">
                  <c:v>374</c:v>
                </c:pt>
                <c:pt idx="408">
                  <c:v>375</c:v>
                </c:pt>
                <c:pt idx="409">
                  <c:v>376</c:v>
                </c:pt>
                <c:pt idx="410">
                  <c:v>377</c:v>
                </c:pt>
                <c:pt idx="411">
                  <c:v>378</c:v>
                </c:pt>
                <c:pt idx="412">
                  <c:v>379</c:v>
                </c:pt>
                <c:pt idx="413">
                  <c:v>380</c:v>
                </c:pt>
                <c:pt idx="414">
                  <c:v>381</c:v>
                </c:pt>
                <c:pt idx="415">
                  <c:v>382</c:v>
                </c:pt>
                <c:pt idx="416">
                  <c:v>383</c:v>
                </c:pt>
                <c:pt idx="417">
                  <c:v>384</c:v>
                </c:pt>
                <c:pt idx="418">
                  <c:v>385</c:v>
                </c:pt>
                <c:pt idx="419">
                  <c:v>386</c:v>
                </c:pt>
                <c:pt idx="420">
                  <c:v>387</c:v>
                </c:pt>
                <c:pt idx="421">
                  <c:v>388</c:v>
                </c:pt>
                <c:pt idx="422">
                  <c:v>389</c:v>
                </c:pt>
                <c:pt idx="423">
                  <c:v>390</c:v>
                </c:pt>
                <c:pt idx="424">
                  <c:v>391</c:v>
                </c:pt>
                <c:pt idx="425">
                  <c:v>392</c:v>
                </c:pt>
                <c:pt idx="426">
                  <c:v>393</c:v>
                </c:pt>
                <c:pt idx="427">
                  <c:v>394</c:v>
                </c:pt>
                <c:pt idx="428">
                  <c:v>395</c:v>
                </c:pt>
                <c:pt idx="429">
                  <c:v>396</c:v>
                </c:pt>
                <c:pt idx="430">
                  <c:v>397</c:v>
                </c:pt>
                <c:pt idx="431">
                  <c:v>398</c:v>
                </c:pt>
                <c:pt idx="432">
                  <c:v>399</c:v>
                </c:pt>
                <c:pt idx="433">
                  <c:v>400</c:v>
                </c:pt>
                <c:pt idx="434">
                  <c:v>401</c:v>
                </c:pt>
                <c:pt idx="435">
                  <c:v>402</c:v>
                </c:pt>
                <c:pt idx="436">
                  <c:v>403</c:v>
                </c:pt>
                <c:pt idx="437">
                  <c:v>404</c:v>
                </c:pt>
                <c:pt idx="438">
                  <c:v>405</c:v>
                </c:pt>
                <c:pt idx="439">
                  <c:v>406</c:v>
                </c:pt>
                <c:pt idx="440">
                  <c:v>407</c:v>
                </c:pt>
                <c:pt idx="441">
                  <c:v>408</c:v>
                </c:pt>
                <c:pt idx="442">
                  <c:v>409</c:v>
                </c:pt>
                <c:pt idx="443">
                  <c:v>410</c:v>
                </c:pt>
                <c:pt idx="444">
                  <c:v>411</c:v>
                </c:pt>
                <c:pt idx="445">
                  <c:v>412</c:v>
                </c:pt>
                <c:pt idx="446">
                  <c:v>413</c:v>
                </c:pt>
                <c:pt idx="447">
                  <c:v>414</c:v>
                </c:pt>
                <c:pt idx="448">
                  <c:v>415</c:v>
                </c:pt>
                <c:pt idx="449">
                  <c:v>416</c:v>
                </c:pt>
                <c:pt idx="450">
                  <c:v>417</c:v>
                </c:pt>
                <c:pt idx="451">
                  <c:v>418</c:v>
                </c:pt>
                <c:pt idx="452">
                  <c:v>419</c:v>
                </c:pt>
                <c:pt idx="453">
                  <c:v>420</c:v>
                </c:pt>
                <c:pt idx="454">
                  <c:v>421</c:v>
                </c:pt>
                <c:pt idx="455">
                  <c:v>422</c:v>
                </c:pt>
                <c:pt idx="456">
                  <c:v>423</c:v>
                </c:pt>
                <c:pt idx="457">
                  <c:v>424</c:v>
                </c:pt>
                <c:pt idx="458">
                  <c:v>425</c:v>
                </c:pt>
                <c:pt idx="459">
                  <c:v>426</c:v>
                </c:pt>
                <c:pt idx="460">
                  <c:v>427</c:v>
                </c:pt>
                <c:pt idx="461">
                  <c:v>428</c:v>
                </c:pt>
                <c:pt idx="462">
                  <c:v>429</c:v>
                </c:pt>
                <c:pt idx="463">
                  <c:v>430</c:v>
                </c:pt>
                <c:pt idx="464">
                  <c:v>431</c:v>
                </c:pt>
                <c:pt idx="465">
                  <c:v>432</c:v>
                </c:pt>
                <c:pt idx="466">
                  <c:v>433</c:v>
                </c:pt>
                <c:pt idx="467">
                  <c:v>434</c:v>
                </c:pt>
                <c:pt idx="468">
                  <c:v>435</c:v>
                </c:pt>
                <c:pt idx="469">
                  <c:v>436</c:v>
                </c:pt>
                <c:pt idx="470">
                  <c:v>437</c:v>
                </c:pt>
                <c:pt idx="471">
                  <c:v>438</c:v>
                </c:pt>
                <c:pt idx="472">
                  <c:v>439</c:v>
                </c:pt>
                <c:pt idx="473">
                  <c:v>440</c:v>
                </c:pt>
                <c:pt idx="474">
                  <c:v>441</c:v>
                </c:pt>
                <c:pt idx="475">
                  <c:v>442</c:v>
                </c:pt>
                <c:pt idx="476">
                  <c:v>443</c:v>
                </c:pt>
                <c:pt idx="477">
                  <c:v>444</c:v>
                </c:pt>
                <c:pt idx="478">
                  <c:v>445</c:v>
                </c:pt>
                <c:pt idx="479">
                  <c:v>446</c:v>
                </c:pt>
                <c:pt idx="480">
                  <c:v>447</c:v>
                </c:pt>
                <c:pt idx="481">
                  <c:v>448</c:v>
                </c:pt>
                <c:pt idx="482">
                  <c:v>449</c:v>
                </c:pt>
                <c:pt idx="483">
                  <c:v>450</c:v>
                </c:pt>
                <c:pt idx="484">
                  <c:v>451</c:v>
                </c:pt>
                <c:pt idx="485">
                  <c:v>452</c:v>
                </c:pt>
                <c:pt idx="486">
                  <c:v>453</c:v>
                </c:pt>
                <c:pt idx="487">
                  <c:v>454</c:v>
                </c:pt>
                <c:pt idx="488">
                  <c:v>455</c:v>
                </c:pt>
                <c:pt idx="489">
                  <c:v>456</c:v>
                </c:pt>
                <c:pt idx="490">
                  <c:v>457</c:v>
                </c:pt>
                <c:pt idx="491">
                  <c:v>458</c:v>
                </c:pt>
                <c:pt idx="492">
                  <c:v>459</c:v>
                </c:pt>
                <c:pt idx="493">
                  <c:v>460</c:v>
                </c:pt>
                <c:pt idx="494">
                  <c:v>461</c:v>
                </c:pt>
                <c:pt idx="495">
                  <c:v>462</c:v>
                </c:pt>
                <c:pt idx="496">
                  <c:v>463</c:v>
                </c:pt>
                <c:pt idx="497">
                  <c:v>464</c:v>
                </c:pt>
                <c:pt idx="498">
                  <c:v>465</c:v>
                </c:pt>
                <c:pt idx="499">
                  <c:v>466</c:v>
                </c:pt>
                <c:pt idx="500">
                  <c:v>467</c:v>
                </c:pt>
                <c:pt idx="501">
                  <c:v>468</c:v>
                </c:pt>
                <c:pt idx="502">
                  <c:v>469</c:v>
                </c:pt>
                <c:pt idx="503">
                  <c:v>470</c:v>
                </c:pt>
                <c:pt idx="504">
                  <c:v>471</c:v>
                </c:pt>
                <c:pt idx="505">
                  <c:v>472</c:v>
                </c:pt>
                <c:pt idx="506">
                  <c:v>473</c:v>
                </c:pt>
                <c:pt idx="507">
                  <c:v>474</c:v>
                </c:pt>
                <c:pt idx="508">
                  <c:v>475</c:v>
                </c:pt>
                <c:pt idx="509">
                  <c:v>476</c:v>
                </c:pt>
                <c:pt idx="510">
                  <c:v>477</c:v>
                </c:pt>
                <c:pt idx="511">
                  <c:v>478</c:v>
                </c:pt>
                <c:pt idx="512">
                  <c:v>479</c:v>
                </c:pt>
                <c:pt idx="513">
                  <c:v>480</c:v>
                </c:pt>
                <c:pt idx="514">
                  <c:v>481</c:v>
                </c:pt>
                <c:pt idx="515">
                  <c:v>482</c:v>
                </c:pt>
                <c:pt idx="516">
                  <c:v>483</c:v>
                </c:pt>
                <c:pt idx="517">
                  <c:v>484</c:v>
                </c:pt>
                <c:pt idx="518">
                  <c:v>485</c:v>
                </c:pt>
                <c:pt idx="519">
                  <c:v>486</c:v>
                </c:pt>
                <c:pt idx="520">
                  <c:v>487</c:v>
                </c:pt>
                <c:pt idx="521">
                  <c:v>488</c:v>
                </c:pt>
                <c:pt idx="522">
                  <c:v>489</c:v>
                </c:pt>
                <c:pt idx="523">
                  <c:v>490</c:v>
                </c:pt>
                <c:pt idx="524">
                  <c:v>491</c:v>
                </c:pt>
                <c:pt idx="525">
                  <c:v>492</c:v>
                </c:pt>
                <c:pt idx="526">
                  <c:v>493</c:v>
                </c:pt>
                <c:pt idx="527">
                  <c:v>494</c:v>
                </c:pt>
                <c:pt idx="528">
                  <c:v>495</c:v>
                </c:pt>
                <c:pt idx="529">
                  <c:v>496</c:v>
                </c:pt>
                <c:pt idx="530">
                  <c:v>497</c:v>
                </c:pt>
                <c:pt idx="531">
                  <c:v>498</c:v>
                </c:pt>
                <c:pt idx="532">
                  <c:v>499</c:v>
                </c:pt>
                <c:pt idx="533">
                  <c:v>500</c:v>
                </c:pt>
                <c:pt idx="534">
                  <c:v>501</c:v>
                </c:pt>
                <c:pt idx="535">
                  <c:v>502</c:v>
                </c:pt>
                <c:pt idx="536">
                  <c:v>503</c:v>
                </c:pt>
                <c:pt idx="537">
                  <c:v>504</c:v>
                </c:pt>
                <c:pt idx="538">
                  <c:v>505</c:v>
                </c:pt>
                <c:pt idx="539">
                  <c:v>506</c:v>
                </c:pt>
                <c:pt idx="540">
                  <c:v>507</c:v>
                </c:pt>
                <c:pt idx="541">
                  <c:v>508</c:v>
                </c:pt>
                <c:pt idx="542">
                  <c:v>509</c:v>
                </c:pt>
                <c:pt idx="543">
                  <c:v>510</c:v>
                </c:pt>
                <c:pt idx="544">
                  <c:v>511</c:v>
                </c:pt>
                <c:pt idx="545">
                  <c:v>512</c:v>
                </c:pt>
                <c:pt idx="546">
                  <c:v>513</c:v>
                </c:pt>
                <c:pt idx="547">
                  <c:v>514</c:v>
                </c:pt>
                <c:pt idx="548">
                  <c:v>515</c:v>
                </c:pt>
                <c:pt idx="549">
                  <c:v>516</c:v>
                </c:pt>
                <c:pt idx="550">
                  <c:v>517</c:v>
                </c:pt>
                <c:pt idx="551">
                  <c:v>518</c:v>
                </c:pt>
                <c:pt idx="552">
                  <c:v>519</c:v>
                </c:pt>
                <c:pt idx="553">
                  <c:v>520</c:v>
                </c:pt>
                <c:pt idx="554">
                  <c:v>521</c:v>
                </c:pt>
                <c:pt idx="555">
                  <c:v>522</c:v>
                </c:pt>
                <c:pt idx="556">
                  <c:v>523</c:v>
                </c:pt>
                <c:pt idx="557">
                  <c:v>524</c:v>
                </c:pt>
                <c:pt idx="558">
                  <c:v>525</c:v>
                </c:pt>
                <c:pt idx="559">
                  <c:v>526</c:v>
                </c:pt>
                <c:pt idx="560">
                  <c:v>527</c:v>
                </c:pt>
                <c:pt idx="561">
                  <c:v>528</c:v>
                </c:pt>
                <c:pt idx="562">
                  <c:v>529</c:v>
                </c:pt>
                <c:pt idx="563">
                  <c:v>530</c:v>
                </c:pt>
                <c:pt idx="564">
                  <c:v>531</c:v>
                </c:pt>
                <c:pt idx="565">
                  <c:v>532</c:v>
                </c:pt>
                <c:pt idx="566">
                  <c:v>533</c:v>
                </c:pt>
                <c:pt idx="567">
                  <c:v>534</c:v>
                </c:pt>
                <c:pt idx="568">
                  <c:v>535</c:v>
                </c:pt>
                <c:pt idx="569">
                  <c:v>536</c:v>
                </c:pt>
                <c:pt idx="570">
                  <c:v>537</c:v>
                </c:pt>
                <c:pt idx="571">
                  <c:v>538</c:v>
                </c:pt>
                <c:pt idx="572">
                  <c:v>539</c:v>
                </c:pt>
                <c:pt idx="573">
                  <c:v>540</c:v>
                </c:pt>
                <c:pt idx="574">
                  <c:v>541</c:v>
                </c:pt>
                <c:pt idx="575">
                  <c:v>542</c:v>
                </c:pt>
                <c:pt idx="576">
                  <c:v>543</c:v>
                </c:pt>
                <c:pt idx="577">
                  <c:v>544</c:v>
                </c:pt>
                <c:pt idx="578">
                  <c:v>545</c:v>
                </c:pt>
                <c:pt idx="579">
                  <c:v>546</c:v>
                </c:pt>
                <c:pt idx="580">
                  <c:v>547</c:v>
                </c:pt>
                <c:pt idx="581">
                  <c:v>548</c:v>
                </c:pt>
                <c:pt idx="582">
                  <c:v>549</c:v>
                </c:pt>
                <c:pt idx="583">
                  <c:v>550</c:v>
                </c:pt>
                <c:pt idx="584">
                  <c:v>551</c:v>
                </c:pt>
                <c:pt idx="585">
                  <c:v>552</c:v>
                </c:pt>
                <c:pt idx="586">
                  <c:v>553</c:v>
                </c:pt>
                <c:pt idx="587">
                  <c:v>554</c:v>
                </c:pt>
                <c:pt idx="588">
                  <c:v>555</c:v>
                </c:pt>
                <c:pt idx="589">
                  <c:v>556</c:v>
                </c:pt>
                <c:pt idx="590">
                  <c:v>557</c:v>
                </c:pt>
                <c:pt idx="591">
                  <c:v>558</c:v>
                </c:pt>
                <c:pt idx="592">
                  <c:v>559</c:v>
                </c:pt>
                <c:pt idx="593">
                  <c:v>560</c:v>
                </c:pt>
                <c:pt idx="594">
                  <c:v>561</c:v>
                </c:pt>
                <c:pt idx="595">
                  <c:v>562</c:v>
                </c:pt>
                <c:pt idx="596">
                  <c:v>563</c:v>
                </c:pt>
                <c:pt idx="597">
                  <c:v>564</c:v>
                </c:pt>
                <c:pt idx="598">
                  <c:v>565</c:v>
                </c:pt>
                <c:pt idx="599">
                  <c:v>566</c:v>
                </c:pt>
                <c:pt idx="600">
                  <c:v>567</c:v>
                </c:pt>
                <c:pt idx="601">
                  <c:v>568</c:v>
                </c:pt>
                <c:pt idx="602">
                  <c:v>569</c:v>
                </c:pt>
                <c:pt idx="603">
                  <c:v>570</c:v>
                </c:pt>
                <c:pt idx="604">
                  <c:v>571</c:v>
                </c:pt>
                <c:pt idx="605">
                  <c:v>572</c:v>
                </c:pt>
                <c:pt idx="606">
                  <c:v>573</c:v>
                </c:pt>
                <c:pt idx="607">
                  <c:v>574</c:v>
                </c:pt>
                <c:pt idx="608">
                  <c:v>575</c:v>
                </c:pt>
                <c:pt idx="609">
                  <c:v>576</c:v>
                </c:pt>
                <c:pt idx="610">
                  <c:v>577</c:v>
                </c:pt>
                <c:pt idx="611">
                  <c:v>578</c:v>
                </c:pt>
                <c:pt idx="612">
                  <c:v>579</c:v>
                </c:pt>
                <c:pt idx="613">
                  <c:v>580</c:v>
                </c:pt>
                <c:pt idx="614">
                  <c:v>581</c:v>
                </c:pt>
                <c:pt idx="615">
                  <c:v>582</c:v>
                </c:pt>
                <c:pt idx="616">
                  <c:v>583</c:v>
                </c:pt>
                <c:pt idx="617">
                  <c:v>584</c:v>
                </c:pt>
                <c:pt idx="618">
                  <c:v>585</c:v>
                </c:pt>
                <c:pt idx="619">
                  <c:v>586</c:v>
                </c:pt>
                <c:pt idx="620">
                  <c:v>587</c:v>
                </c:pt>
                <c:pt idx="621">
                  <c:v>588</c:v>
                </c:pt>
                <c:pt idx="622">
                  <c:v>589</c:v>
                </c:pt>
                <c:pt idx="623">
                  <c:v>590</c:v>
                </c:pt>
                <c:pt idx="624">
                  <c:v>591</c:v>
                </c:pt>
                <c:pt idx="625">
                  <c:v>592</c:v>
                </c:pt>
                <c:pt idx="626">
                  <c:v>593</c:v>
                </c:pt>
                <c:pt idx="627">
                  <c:v>594</c:v>
                </c:pt>
                <c:pt idx="628">
                  <c:v>595</c:v>
                </c:pt>
                <c:pt idx="629">
                  <c:v>596</c:v>
                </c:pt>
                <c:pt idx="630">
                  <c:v>597</c:v>
                </c:pt>
                <c:pt idx="631">
                  <c:v>598</c:v>
                </c:pt>
                <c:pt idx="632">
                  <c:v>599</c:v>
                </c:pt>
                <c:pt idx="633">
                  <c:v>600</c:v>
                </c:pt>
                <c:pt idx="634">
                  <c:v>601</c:v>
                </c:pt>
                <c:pt idx="635">
                  <c:v>602</c:v>
                </c:pt>
                <c:pt idx="636">
                  <c:v>603</c:v>
                </c:pt>
                <c:pt idx="637">
                  <c:v>604</c:v>
                </c:pt>
                <c:pt idx="638">
                  <c:v>605</c:v>
                </c:pt>
                <c:pt idx="639">
                  <c:v>606</c:v>
                </c:pt>
                <c:pt idx="640">
                  <c:v>607</c:v>
                </c:pt>
                <c:pt idx="641">
                  <c:v>608</c:v>
                </c:pt>
                <c:pt idx="642">
                  <c:v>609</c:v>
                </c:pt>
                <c:pt idx="643">
                  <c:v>610</c:v>
                </c:pt>
                <c:pt idx="644">
                  <c:v>611</c:v>
                </c:pt>
                <c:pt idx="645">
                  <c:v>612</c:v>
                </c:pt>
                <c:pt idx="646">
                  <c:v>613</c:v>
                </c:pt>
                <c:pt idx="647">
                  <c:v>614</c:v>
                </c:pt>
                <c:pt idx="648">
                  <c:v>615</c:v>
                </c:pt>
                <c:pt idx="649">
                  <c:v>616</c:v>
                </c:pt>
                <c:pt idx="650">
                  <c:v>617</c:v>
                </c:pt>
                <c:pt idx="651">
                  <c:v>618</c:v>
                </c:pt>
                <c:pt idx="652">
                  <c:v>619</c:v>
                </c:pt>
                <c:pt idx="653">
                  <c:v>620</c:v>
                </c:pt>
                <c:pt idx="654">
                  <c:v>621</c:v>
                </c:pt>
                <c:pt idx="655">
                  <c:v>622</c:v>
                </c:pt>
                <c:pt idx="656">
                  <c:v>623</c:v>
                </c:pt>
                <c:pt idx="657">
                  <c:v>624</c:v>
                </c:pt>
                <c:pt idx="658">
                  <c:v>625</c:v>
                </c:pt>
                <c:pt idx="659">
                  <c:v>626</c:v>
                </c:pt>
                <c:pt idx="660">
                  <c:v>627</c:v>
                </c:pt>
                <c:pt idx="661">
                  <c:v>628</c:v>
                </c:pt>
                <c:pt idx="662">
                  <c:v>629</c:v>
                </c:pt>
                <c:pt idx="663">
                  <c:v>630</c:v>
                </c:pt>
                <c:pt idx="664">
                  <c:v>631</c:v>
                </c:pt>
                <c:pt idx="665">
                  <c:v>632</c:v>
                </c:pt>
                <c:pt idx="666">
                  <c:v>633</c:v>
                </c:pt>
                <c:pt idx="667">
                  <c:v>634</c:v>
                </c:pt>
                <c:pt idx="668">
                  <c:v>635</c:v>
                </c:pt>
                <c:pt idx="669">
                  <c:v>636</c:v>
                </c:pt>
                <c:pt idx="670">
                  <c:v>637</c:v>
                </c:pt>
                <c:pt idx="671">
                  <c:v>638</c:v>
                </c:pt>
                <c:pt idx="672">
                  <c:v>639</c:v>
                </c:pt>
                <c:pt idx="673">
                  <c:v>640</c:v>
                </c:pt>
                <c:pt idx="674">
                  <c:v>641</c:v>
                </c:pt>
                <c:pt idx="675">
                  <c:v>642</c:v>
                </c:pt>
                <c:pt idx="676">
                  <c:v>643</c:v>
                </c:pt>
                <c:pt idx="677">
                  <c:v>644</c:v>
                </c:pt>
                <c:pt idx="678">
                  <c:v>645</c:v>
                </c:pt>
                <c:pt idx="679">
                  <c:v>646</c:v>
                </c:pt>
                <c:pt idx="680">
                  <c:v>647</c:v>
                </c:pt>
                <c:pt idx="681">
                  <c:v>648</c:v>
                </c:pt>
                <c:pt idx="682">
                  <c:v>649</c:v>
                </c:pt>
                <c:pt idx="683">
                  <c:v>650</c:v>
                </c:pt>
                <c:pt idx="684">
                  <c:v>651</c:v>
                </c:pt>
                <c:pt idx="685">
                  <c:v>652</c:v>
                </c:pt>
                <c:pt idx="686">
                  <c:v>653</c:v>
                </c:pt>
                <c:pt idx="687">
                  <c:v>654</c:v>
                </c:pt>
                <c:pt idx="688">
                  <c:v>655</c:v>
                </c:pt>
                <c:pt idx="689">
                  <c:v>656</c:v>
                </c:pt>
                <c:pt idx="690">
                  <c:v>657</c:v>
                </c:pt>
                <c:pt idx="691">
                  <c:v>658</c:v>
                </c:pt>
                <c:pt idx="692">
                  <c:v>659</c:v>
                </c:pt>
                <c:pt idx="693">
                  <c:v>660</c:v>
                </c:pt>
                <c:pt idx="694">
                  <c:v>661</c:v>
                </c:pt>
                <c:pt idx="695">
                  <c:v>662</c:v>
                </c:pt>
                <c:pt idx="696">
                  <c:v>663</c:v>
                </c:pt>
                <c:pt idx="697">
                  <c:v>664</c:v>
                </c:pt>
                <c:pt idx="698">
                  <c:v>665</c:v>
                </c:pt>
                <c:pt idx="699">
                  <c:v>666</c:v>
                </c:pt>
                <c:pt idx="700">
                  <c:v>667</c:v>
                </c:pt>
                <c:pt idx="701">
                  <c:v>668</c:v>
                </c:pt>
                <c:pt idx="702">
                  <c:v>669</c:v>
                </c:pt>
                <c:pt idx="703">
                  <c:v>670</c:v>
                </c:pt>
                <c:pt idx="704">
                  <c:v>671</c:v>
                </c:pt>
                <c:pt idx="705">
                  <c:v>672</c:v>
                </c:pt>
                <c:pt idx="706">
                  <c:v>673</c:v>
                </c:pt>
                <c:pt idx="707">
                  <c:v>674</c:v>
                </c:pt>
                <c:pt idx="708">
                  <c:v>675</c:v>
                </c:pt>
                <c:pt idx="709">
                  <c:v>676</c:v>
                </c:pt>
                <c:pt idx="710">
                  <c:v>677</c:v>
                </c:pt>
                <c:pt idx="711">
                  <c:v>678</c:v>
                </c:pt>
                <c:pt idx="712">
                  <c:v>679</c:v>
                </c:pt>
                <c:pt idx="713">
                  <c:v>680</c:v>
                </c:pt>
                <c:pt idx="714">
                  <c:v>681</c:v>
                </c:pt>
                <c:pt idx="715">
                  <c:v>682</c:v>
                </c:pt>
                <c:pt idx="716">
                  <c:v>683</c:v>
                </c:pt>
                <c:pt idx="717">
                  <c:v>684</c:v>
                </c:pt>
                <c:pt idx="718">
                  <c:v>685</c:v>
                </c:pt>
                <c:pt idx="719">
                  <c:v>686</c:v>
                </c:pt>
                <c:pt idx="720">
                  <c:v>687</c:v>
                </c:pt>
                <c:pt idx="721">
                  <c:v>688</c:v>
                </c:pt>
                <c:pt idx="722">
                  <c:v>689</c:v>
                </c:pt>
                <c:pt idx="723">
                  <c:v>690</c:v>
                </c:pt>
                <c:pt idx="724">
                  <c:v>691</c:v>
                </c:pt>
                <c:pt idx="725">
                  <c:v>692</c:v>
                </c:pt>
                <c:pt idx="726">
                  <c:v>693</c:v>
                </c:pt>
                <c:pt idx="727">
                  <c:v>694</c:v>
                </c:pt>
                <c:pt idx="728">
                  <c:v>695</c:v>
                </c:pt>
                <c:pt idx="729">
                  <c:v>696</c:v>
                </c:pt>
                <c:pt idx="730">
                  <c:v>697</c:v>
                </c:pt>
                <c:pt idx="731">
                  <c:v>698</c:v>
                </c:pt>
                <c:pt idx="732">
                  <c:v>699</c:v>
                </c:pt>
                <c:pt idx="733">
                  <c:v>700</c:v>
                </c:pt>
              </c:numCache>
            </c:numRef>
          </c:xVal>
          <c:yVal>
            <c:numRef>
              <c:f>'Switchgrass L0=140 k=0.05'!$J$7:$J$740</c:f>
              <c:numCache>
                <c:formatCode>0.00</c:formatCode>
                <c:ptCount val="734"/>
                <c:pt idx="0">
                  <c:v>0</c:v>
                </c:pt>
                <c:pt idx="1">
                  <c:v>1.3828756880413561E-2</c:v>
                </c:pt>
                <c:pt idx="2">
                  <c:v>4.1806918813507385E-2</c:v>
                </c:pt>
                <c:pt idx="3">
                  <c:v>8.4311180295939939E-2</c:v>
                </c:pt>
                <c:pt idx="4">
                  <c:v>0.14177664794541037</c:v>
                </c:pt>
                <c:pt idx="5">
                  <c:v>0.21469938652231238</c:v>
                </c:pt>
                <c:pt idx="6">
                  <c:v>0.30363957979612011</c:v>
                </c:pt>
                <c:pt idx="7">
                  <c:v>0.40922461115606823</c:v>
                </c:pt>
                <c:pt idx="8">
                  <c:v>0.53215265909278264</c:v>
                </c:pt>
                <c:pt idx="9">
                  <c:v>0.67319648683403888</c:v>
                </c:pt>
                <c:pt idx="10">
                  <c:v>0.83320763837034184</c:v>
                </c:pt>
                <c:pt idx="11">
                  <c:v>1.0122922888747021</c:v>
                </c:pt>
                <c:pt idx="12">
                  <c:v>1.2105602295823488</c:v>
                </c:pt>
                <c:pt idx="13">
                  <c:v>1.4265553177499992</c:v>
                </c:pt>
                <c:pt idx="14">
                  <c:v>1.6606756723730451</c:v>
                </c:pt>
                <c:pt idx="15">
                  <c:v>1.9192058397055485</c:v>
                </c:pt>
                <c:pt idx="16">
                  <c:v>2.2024743858497962</c:v>
                </c:pt>
                <c:pt idx="17">
                  <c:v>2.5161724825202167</c:v>
                </c:pt>
                <c:pt idx="18">
                  <c:v>2.8612671563082746</c:v>
                </c:pt>
                <c:pt idx="19">
                  <c:v>3.2439537347441254</c:v>
                </c:pt>
                <c:pt idx="20">
                  <c:v>3.6675593854489033</c:v>
                </c:pt>
                <c:pt idx="21">
                  <c:v>4.1360107116182894</c:v>
                </c:pt>
                <c:pt idx="22">
                  <c:v>4.6575532481076927</c:v>
                </c:pt>
                <c:pt idx="23">
                  <c:v>5.2238667872944706</c:v>
                </c:pt>
                <c:pt idx="24">
                  <c:v>5.8341542889156042</c:v>
                </c:pt>
                <c:pt idx="25">
                  <c:v>6.4786376768261</c:v>
                </c:pt>
                <c:pt idx="26">
                  <c:v>7.1611416363556053</c:v>
                </c:pt>
                <c:pt idx="27">
                  <c:v>7.9144352839388965</c:v>
                </c:pt>
                <c:pt idx="28">
                  <c:v>8.719652663660467</c:v>
                </c:pt>
                <c:pt idx="29">
                  <c:v>9.5722286887115668</c:v>
                </c:pt>
                <c:pt idx="30">
                  <c:v>10.463561892968952</c:v>
                </c:pt>
                <c:pt idx="31">
                  <c:v>11.417488236698867</c:v>
                </c:pt>
                <c:pt idx="32">
                  <c:v>12.4453331575987</c:v>
                </c:pt>
                <c:pt idx="33">
                  <c:v>13.550844736165077</c:v>
                </c:pt>
                <c:pt idx="34">
                  <c:v>14.602439878823642</c:v>
                </c:pt>
                <c:pt idx="35">
                  <c:v>15.602748121182501</c:v>
                </c:pt>
                <c:pt idx="36">
                  <c:v>16.554270754884836</c:v>
                </c:pt>
                <c:pt idx="37">
                  <c:v>17.459387082140918</c:v>
                </c:pt>
                <c:pt idx="38">
                  <c:v>18.320360365222925</c:v>
                </c:pt>
                <c:pt idx="39">
                  <c:v>19.1393434857995</c:v>
                </c:pt>
                <c:pt idx="40">
                  <c:v>19.918384328261361</c:v>
                </c:pt>
                <c:pt idx="41">
                  <c:v>20.659430900498908</c:v>
                </c:pt>
                <c:pt idx="42">
                  <c:v>21.364336204936656</c:v>
                </c:pt>
                <c:pt idx="43">
                  <c:v>22.034862872004478</c:v>
                </c:pt>
                <c:pt idx="44">
                  <c:v>22.672687567631776</c:v>
                </c:pt>
                <c:pt idx="45">
                  <c:v>23.279405185785677</c:v>
                </c:pt>
                <c:pt idx="46">
                  <c:v>23.856532836536658</c:v>
                </c:pt>
                <c:pt idx="47">
                  <c:v>24.405513639623965</c:v>
                </c:pt>
                <c:pt idx="48">
                  <c:v>24.927720333006643</c:v>
                </c:pt>
                <c:pt idx="49">
                  <c:v>25.424458705423469</c:v>
                </c:pt>
                <c:pt idx="50">
                  <c:v>25.896970861544943</c:v>
                </c:pt>
                <c:pt idx="51">
                  <c:v>26.346438327881966</c:v>
                </c:pt>
                <c:pt idx="52">
                  <c:v>26.773985007217526</c:v>
                </c:pt>
                <c:pt idx="53">
                  <c:v>27.180679988949091</c:v>
                </c:pt>
                <c:pt idx="54">
                  <c:v>27.567540222368926</c:v>
                </c:pt>
                <c:pt idx="55">
                  <c:v>27.935533059567085</c:v>
                </c:pt>
                <c:pt idx="56">
                  <c:v>28.285578674315481</c:v>
                </c:pt>
                <c:pt idx="57">
                  <c:v>28.618552362981596</c:v>
                </c:pt>
                <c:pt idx="58">
                  <c:v>28.93528673322535</c:v>
                </c:pt>
                <c:pt idx="59">
                  <c:v>29.236573785951908</c:v>
                </c:pt>
                <c:pt idx="60">
                  <c:v>29.523166895726501</c:v>
                </c:pt>
                <c:pt idx="61">
                  <c:v>29.795782694603261</c:v>
                </c:pt>
                <c:pt idx="62">
                  <c:v>30.055102864078609</c:v>
                </c:pt>
                <c:pt idx="63">
                  <c:v>30.301775839650062</c:v>
                </c:pt>
                <c:pt idx="64">
                  <c:v>30.53641843224278</c:v>
                </c:pt>
                <c:pt idx="65">
                  <c:v>30.759617370558107</c:v>
                </c:pt>
                <c:pt idx="66">
                  <c:v>30.971930768200963</c:v>
                </c:pt>
                <c:pt idx="67">
                  <c:v>31.173889519254573</c:v>
                </c:pt>
                <c:pt idx="68">
                  <c:v>31.36599862579218</c:v>
                </c:pt>
                <c:pt idx="69">
                  <c:v>31.548738460645286</c:v>
                </c:pt>
                <c:pt idx="70">
                  <c:v>31.722565968585968</c:v>
                </c:pt>
                <c:pt idx="71">
                  <c:v>31.887915808926774</c:v>
                </c:pt>
                <c:pt idx="72">
                  <c:v>32.045201442395452</c:v>
                </c:pt>
                <c:pt idx="73">
                  <c:v>32.194816165002088</c:v>
                </c:pt>
                <c:pt idx="74">
                  <c:v>32.337134091484032</c:v>
                </c:pt>
                <c:pt idx="75">
                  <c:v>32.472511090787584</c:v>
                </c:pt>
                <c:pt idx="76">
                  <c:v>32.601285675925737</c:v>
                </c:pt>
                <c:pt idx="77">
                  <c:v>32.723779850437019</c:v>
                </c:pt>
                <c:pt idx="78">
                  <c:v>32.840299913562085</c:v>
                </c:pt>
                <c:pt idx="79">
                  <c:v>32.951137226151317</c:v>
                </c:pt>
                <c:pt idx="80">
                  <c:v>33.056568939218785</c:v>
                </c:pt>
                <c:pt idx="81">
                  <c:v>33.156858686964071</c:v>
                </c:pt>
                <c:pt idx="82">
                  <c:v>33.252257245995139</c:v>
                </c:pt>
                <c:pt idx="83">
                  <c:v>33.343003162400471</c:v>
                </c:pt>
                <c:pt idx="84">
                  <c:v>33.429323348238498</c:v>
                </c:pt>
                <c:pt idx="85">
                  <c:v>33.511433648935999</c:v>
                </c:pt>
                <c:pt idx="86">
                  <c:v>33.589539383014063</c:v>
                </c:pt>
                <c:pt idx="87">
                  <c:v>33.663835855491342</c:v>
                </c:pt>
                <c:pt idx="88">
                  <c:v>33.734508846248346</c:v>
                </c:pt>
                <c:pt idx="89">
                  <c:v>33.80173507457387</c:v>
                </c:pt>
                <c:pt idx="90">
                  <c:v>33.865682641055308</c:v>
                </c:pt>
                <c:pt idx="91">
                  <c:v>33.926511447917676</c:v>
                </c:pt>
                <c:pt idx="92">
                  <c:v>33.984373598862426</c:v>
                </c:pt>
                <c:pt idx="93">
                  <c:v>34.039413779405976</c:v>
                </c:pt>
                <c:pt idx="94">
                  <c:v>34.091769618668835</c:v>
                </c:pt>
                <c:pt idx="95">
                  <c:v>34.141572033520092</c:v>
                </c:pt>
                <c:pt idx="96">
                  <c:v>34.188945555937799</c:v>
                </c:pt>
                <c:pt idx="97">
                  <c:v>34.234008644403765</c:v>
                </c:pt>
                <c:pt idx="98">
                  <c:v>34.276873980111475</c:v>
                </c:pt>
                <c:pt idx="99">
                  <c:v>34.317648748727748</c:v>
                </c:pt>
                <c:pt idx="100">
                  <c:v>34.356434908412751</c:v>
                </c:pt>
                <c:pt idx="101">
                  <c:v>34.393329444768518</c:v>
                </c:pt>
                <c:pt idx="102">
                  <c:v>34.428424613353428</c:v>
                </c:pt>
                <c:pt idx="103">
                  <c:v>34.46180817036921</c:v>
                </c:pt>
                <c:pt idx="104">
                  <c:v>34.493563592097118</c:v>
                </c:pt>
                <c:pt idx="105">
                  <c:v>34.523770283632132</c:v>
                </c:pt>
                <c:pt idx="106">
                  <c:v>34.552503777437046</c:v>
                </c:pt>
                <c:pt idx="107">
                  <c:v>34.579835922213007</c:v>
                </c:pt>
                <c:pt idx="108">
                  <c:v>34.605835062558604</c:v>
                </c:pt>
                <c:pt idx="109">
                  <c:v>34.630566209867062</c:v>
                </c:pt>
                <c:pt idx="110">
                  <c:v>34.65409120488853</c:v>
                </c:pt>
                <c:pt idx="111">
                  <c:v>34.676468872364183</c:v>
                </c:pt>
                <c:pt idx="112">
                  <c:v>34.697755168118718</c:v>
                </c:pt>
                <c:pt idx="113">
                  <c:v>34.718003318979058</c:v>
                </c:pt>
                <c:pt idx="114">
                  <c:v>34.737263955869139</c:v>
                </c:pt>
                <c:pt idx="115">
                  <c:v>34.755585240413609</c:v>
                </c:pt>
                <c:pt idx="116">
                  <c:v>34.773012985366961</c:v>
                </c:pt>
                <c:pt idx="117">
                  <c:v>34.78959076916928</c:v>
                </c:pt>
                <c:pt idx="118">
                  <c:v>34.805360044915055</c:v>
                </c:pt>
                <c:pt idx="119">
                  <c:v>34.82036024400751</c:v>
                </c:pt>
                <c:pt idx="120">
                  <c:v>34.834628874757612</c:v>
                </c:pt>
                <c:pt idx="121">
                  <c:v>34.84820161617445</c:v>
                </c:pt>
                <c:pt idx="122">
                  <c:v>34.861112407181288</c:v>
                </c:pt>
                <c:pt idx="123">
                  <c:v>34.873393531480566</c:v>
                </c:pt>
                <c:pt idx="124">
                  <c:v>34.885075698279991</c:v>
                </c:pt>
                <c:pt idx="125">
                  <c:v>34.896188119081529</c:v>
                </c:pt>
                <c:pt idx="126">
                  <c:v>34.906758580725381</c:v>
                </c:pt>
                <c:pt idx="127">
                  <c:v>34.916813514871578</c:v>
                </c:pt>
                <c:pt idx="128">
                  <c:v>34.926378064092859</c:v>
                </c:pt>
                <c:pt idx="129">
                  <c:v>34.935476144744214</c:v>
                </c:pt>
                <c:pt idx="130">
                  <c:v>34.944130506766271</c:v>
                </c:pt>
                <c:pt idx="131">
                  <c:v>34.952362790571939</c:v>
                </c:pt>
                <c:pt idx="132">
                  <c:v>34.960193581158727</c:v>
                </c:pt>
                <c:pt idx="133">
                  <c:v>34.967642459581981</c:v>
                </c:pt>
                <c:pt idx="134">
                  <c:v>34.974728051917715</c:v>
                </c:pt>
                <c:pt idx="135">
                  <c:v>34.981468075837476</c:v>
                </c:pt>
                <c:pt idx="136">
                  <c:v>34.9878793849118</c:v>
                </c:pt>
                <c:pt idx="137">
                  <c:v>34.993978010752855</c:v>
                </c:pt>
                <c:pt idx="138">
                  <c:v>34.999779203101888</c:v>
                </c:pt>
                <c:pt idx="139">
                  <c:v>35.005297467961483</c:v>
                </c:pt>
                <c:pt idx="140">
                  <c:v>35.010546603868114</c:v>
                </c:pt>
                <c:pt idx="141">
                  <c:v>35.015539736395702</c:v>
                </c:pt>
                <c:pt idx="142">
                  <c:v>35.020289350976377</c:v>
                </c:pt>
                <c:pt idx="143">
                  <c:v>35.024807324120559</c:v>
                </c:pt>
                <c:pt idx="144">
                  <c:v>35.029104953114398</c:v>
                </c:pt>
                <c:pt idx="145">
                  <c:v>35.033192984268929</c:v>
                </c:pt>
                <c:pt idx="146">
                  <c:v>35.037081639791396</c:v>
                </c:pt>
                <c:pt idx="147">
                  <c:v>35.040780643346118</c:v>
                </c:pt>
                <c:pt idx="148">
                  <c:v>35.044299244368695</c:v>
                </c:pt>
                <c:pt idx="149">
                  <c:v>35.04764624119445</c:v>
                </c:pt>
                <c:pt idx="150">
                  <c:v>35.05083000305882</c:v>
                </c:pt>
                <c:pt idx="151">
                  <c:v>35.053858491024812</c:v>
                </c:pt>
                <c:pt idx="152">
                  <c:v>35.056739277889811</c:v>
                </c:pt>
                <c:pt idx="153">
                  <c:v>35.059479567121507</c:v>
                </c:pt>
                <c:pt idx="154">
                  <c:v>35.062086210870348</c:v>
                </c:pt>
                <c:pt idx="155">
                  <c:v>35.064565727103435</c:v>
                </c:pt>
                <c:pt idx="156">
                  <c:v>35.066924315902867</c:v>
                </c:pt>
                <c:pt idx="157">
                  <c:v>35.069167874969196</c:v>
                </c:pt>
                <c:pt idx="158">
                  <c:v>35.071302014368683</c:v>
                </c:pt>
                <c:pt idx="159">
                  <c:v>35.07333207056147</c:v>
                </c:pt>
                <c:pt idx="160">
                  <c:v>35.075263119745429</c:v>
                </c:pt>
                <c:pt idx="161">
                  <c:v>35.077099990549371</c:v>
                </c:pt>
                <c:pt idx="162">
                  <c:v>35.078847276107098</c:v>
                </c:pt>
                <c:pt idx="163">
                  <c:v>35.080509345542602</c:v>
                </c:pt>
                <c:pt idx="164">
                  <c:v>35.082090354895215</c:v>
                </c:pt>
                <c:pt idx="165">
                  <c:v>35.083594257511841</c:v>
                </c:pt>
                <c:pt idx="166">
                  <c:v>35.08502481393235</c:v>
                </c:pt>
                <c:pt idx="167">
                  <c:v>35.086385601292953</c:v>
                </c:pt>
                <c:pt idx="168">
                  <c:v>35.087680022270838</c:v>
                </c:pt>
                <c:pt idx="169">
                  <c:v>35.088911313592703</c:v>
                </c:pt>
                <c:pt idx="170">
                  <c:v>35.090082554128195</c:v>
                </c:pt>
                <c:pt idx="171">
                  <c:v>35.091196672588715</c:v>
                </c:pt>
                <c:pt idx="172">
                  <c:v>35.092256454850748</c:v>
                </c:pt>
                <c:pt idx="173">
                  <c:v>35.093264550921951</c:v>
                </c:pt>
                <c:pt idx="174">
                  <c:v>35.09422348156761</c:v>
                </c:pt>
                <c:pt idx="175">
                  <c:v>35.095135644613812</c:v>
                </c:pt>
                <c:pt idx="176">
                  <c:v>35.096003320943304</c:v>
                </c:pt>
                <c:pt idx="177">
                  <c:v>35.096828680198854</c:v>
                </c:pt>
                <c:pt idx="178">
                  <c:v>35.09761378620852</c:v>
                </c:pt>
                <c:pt idx="179">
                  <c:v>35.098360602146272</c:v>
                </c:pt>
                <c:pt idx="180">
                  <c:v>35.09907099544094</c:v>
                </c:pt>
                <c:pt idx="181">
                  <c:v>35.099746742445795</c:v>
                </c:pt>
                <c:pt idx="182">
                  <c:v>35.100389532880335</c:v>
                </c:pt>
                <c:pt idx="183">
                  <c:v>35.101000974055466</c:v>
                </c:pt>
                <c:pt idx="184">
                  <c:v>35.101582594892591</c:v>
                </c:pt>
                <c:pt idx="185">
                  <c:v>35.102135849746766</c:v>
                </c:pt>
                <c:pt idx="186">
                  <c:v>35.102662122043313</c:v>
                </c:pt>
                <c:pt idx="187">
                  <c:v>35.103162727737079</c:v>
                </c:pt>
                <c:pt idx="188">
                  <c:v>35.103638918603068</c:v>
                </c:pt>
                <c:pt idx="189">
                  <c:v>35.104091885366472</c:v>
                </c:pt>
                <c:pt idx="190">
                  <c:v>35.104522760680148</c:v>
                </c:pt>
                <c:pt idx="191">
                  <c:v>35.104932621956806</c:v>
                </c:pt>
                <c:pt idx="192">
                  <c:v>35.105322494063124</c:v>
                </c:pt>
                <c:pt idx="193">
                  <c:v>35.105693351882451</c:v>
                </c:pt>
                <c:pt idx="194">
                  <c:v>35.106046122752495</c:v>
                </c:pt>
                <c:pt idx="195">
                  <c:v>35.10638168878419</c:v>
                </c:pt>
                <c:pt idx="196">
                  <c:v>35.106700889067397</c:v>
                </c:pt>
                <c:pt idx="197">
                  <c:v>35.107004521769099</c:v>
                </c:pt>
                <c:pt idx="198">
                  <c:v>35.10729334612919</c:v>
                </c:pt>
                <c:pt idx="199">
                  <c:v>35.107568084359031</c:v>
                </c:pt>
                <c:pt idx="200">
                  <c:v>35.107829423447285</c:v>
                </c:pt>
                <c:pt idx="201">
                  <c:v>35.108078016877805</c:v>
                </c:pt>
                <c:pt idx="202">
                  <c:v>35.108314486263652</c:v>
                </c:pt>
                <c:pt idx="203">
                  <c:v>35.108539422901472</c:v>
                </c:pt>
                <c:pt idx="204">
                  <c:v>35.108753389250005</c:v>
                </c:pt>
                <c:pt idx="205">
                  <c:v>35.108956920336588</c:v>
                </c:pt>
                <c:pt idx="206">
                  <c:v>35.10915052509494</c:v>
                </c:pt>
                <c:pt idx="207">
                  <c:v>35.109334687637812</c:v>
                </c:pt>
                <c:pt idx="208">
                  <c:v>35.109509868467484</c:v>
                </c:pt>
                <c:pt idx="209">
                  <c:v>35.10967650562727</c:v>
                </c:pt>
                <c:pt idx="210">
                  <c:v>35.109835015796882</c:v>
                </c:pt>
                <c:pt idx="211">
                  <c:v>35.109985795334296</c:v>
                </c:pt>
                <c:pt idx="212">
                  <c:v>35.110129221266895</c:v>
                </c:pt>
                <c:pt idx="213">
                  <c:v>35.110265652234226</c:v>
                </c:pt>
                <c:pt idx="214">
                  <c:v>35.110395429384759</c:v>
                </c:pt>
                <c:pt idx="215">
                  <c:v>35.110518877228976</c:v>
                </c:pt>
                <c:pt idx="216">
                  <c:v>35.110636304450786</c:v>
                </c:pt>
                <c:pt idx="217">
                  <c:v>35.110748004679408</c:v>
                </c:pt>
                <c:pt idx="218">
                  <c:v>35.110854257223608</c:v>
                </c:pt>
                <c:pt idx="219">
                  <c:v>35.110955327770057</c:v>
                </c:pt>
                <c:pt idx="220">
                  <c:v>35.111051469047808</c:v>
                </c:pt>
                <c:pt idx="221">
                  <c:v>35.111142921460107</c:v>
                </c:pt>
                <c:pt idx="222">
                  <c:v>35.111229913685627</c:v>
                </c:pt>
                <c:pt idx="223">
                  <c:v>35.111312663250246</c:v>
                </c:pt>
                <c:pt idx="224">
                  <c:v>35.111391377070973</c:v>
                </c:pt>
                <c:pt idx="225">
                  <c:v>35.111466251973361</c:v>
                </c:pt>
                <c:pt idx="226">
                  <c:v>35.111537475183674</c:v>
                </c:pt>
                <c:pt idx="227">
                  <c:v>35.111605224797032</c:v>
                </c:pt>
                <c:pt idx="228">
                  <c:v>35.111669670222753</c:v>
                </c:pt>
                <c:pt idx="229">
                  <c:v>35.11173097260798</c:v>
                </c:pt>
                <c:pt idx="230">
                  <c:v>35.111789285240604</c:v>
                </c:pt>
                <c:pt idx="231">
                  <c:v>35.111844753932566</c:v>
                </c:pt>
                <c:pt idx="232">
                  <c:v>35.111897517384499</c:v>
                </c:pt>
                <c:pt idx="233">
                  <c:v>35.111947707532515</c:v>
                </c:pt>
                <c:pt idx="234">
                  <c:v>35.11199544987813</c:v>
                </c:pt>
                <c:pt idx="235">
                  <c:v>35.112040863802072</c:v>
                </c:pt>
                <c:pt idx="236">
                  <c:v>35.112084062862813</c:v>
                </c:pt>
                <c:pt idx="237">
                  <c:v>35.112125155080498</c:v>
                </c:pt>
                <c:pt idx="238">
                  <c:v>35.112164243207076</c:v>
                </c:pt>
                <c:pt idx="239">
                  <c:v>35.112201424983233</c:v>
                </c:pt>
                <c:pt idx="240">
                  <c:v>35.112236793382756</c:v>
                </c:pt>
                <c:pt idx="241">
                  <c:v>35.112270436845087</c:v>
                </c:pt>
                <c:pt idx="242">
                  <c:v>35.112302439496403</c:v>
                </c:pt>
                <c:pt idx="243">
                  <c:v>35.11233288135999</c:v>
                </c:pt>
                <c:pt idx="244">
                  <c:v>35.112361838556374</c:v>
                </c:pt>
                <c:pt idx="245">
                  <c:v>35.112389383493628</c:v>
                </c:pt>
                <c:pt idx="246">
                  <c:v>35.112415585048431</c:v>
                </c:pt>
                <c:pt idx="247">
                  <c:v>35.112440508738338</c:v>
                </c:pt>
                <c:pt idx="248">
                  <c:v>35.112464216885527</c:v>
                </c:pt>
                <c:pt idx="249">
                  <c:v>35.112486768772747</c:v>
                </c:pt>
                <c:pt idx="250">
                  <c:v>35.112508220791447</c:v>
                </c:pt>
                <c:pt idx="251">
                  <c:v>35.112528626582851</c:v>
                </c:pt>
                <c:pt idx="252">
                  <c:v>35.112548037172061</c:v>
                </c:pt>
                <c:pt idx="253">
                  <c:v>35.112566501095664</c:v>
                </c:pt>
                <c:pt idx="254">
                  <c:v>35.112584064523098</c:v>
                </c:pt>
                <c:pt idx="255">
                  <c:v>35.112600771372051</c:v>
                </c:pt>
                <c:pt idx="256">
                  <c:v>35.112616663418372</c:v>
                </c:pt>
                <c:pt idx="257">
                  <c:v>35.112631780400449</c:v>
                </c:pt>
                <c:pt idx="258">
                  <c:v>35.112646160118615</c:v>
                </c:pt>
                <c:pt idx="259">
                  <c:v>35.112659838529645</c:v>
                </c:pt>
                <c:pt idx="260">
                  <c:v>35.112672849836699</c:v>
                </c:pt>
                <c:pt idx="261">
                  <c:v>35.112685226574825</c:v>
                </c:pt>
                <c:pt idx="262">
                  <c:v>35.112696999692304</c:v>
                </c:pt>
                <c:pt idx="263">
                  <c:v>35.11270819862807</c:v>
                </c:pt>
                <c:pt idx="264">
                  <c:v>35.112718851385296</c:v>
                </c:pt>
                <c:pt idx="265">
                  <c:v>35.112728984601411</c:v>
                </c:pt>
                <c:pt idx="266">
                  <c:v>35.112738623614753</c:v>
                </c:pt>
                <c:pt idx="267">
                  <c:v>35.112747792527863</c:v>
                </c:pt>
                <c:pt idx="268">
                  <c:v>35.112756514267815</c:v>
                </c:pt>
                <c:pt idx="269">
                  <c:v>35.112764810643476</c:v>
                </c:pt>
                <c:pt idx="270">
                  <c:v>35.112772702400129</c:v>
                </c:pt>
                <c:pt idx="271">
                  <c:v>35.112780209271264</c:v>
                </c:pt>
                <c:pt idx="272">
                  <c:v>35.112787350027979</c:v>
                </c:pt>
                <c:pt idx="273">
                  <c:v>35.112794142525878</c:v>
                </c:pt>
                <c:pt idx="274">
                  <c:v>35.112800603749747</c:v>
                </c:pt>
                <c:pt idx="275">
                  <c:v>35.112806749855999</c:v>
                </c:pt>
                <c:pt idx="276">
                  <c:v>35.112812596213125</c:v>
                </c:pt>
                <c:pt idx="277">
                  <c:v>35.112818157440039</c:v>
                </c:pt>
                <c:pt idx="278">
                  <c:v>35.112823447442722</c:v>
                </c:pt>
                <c:pt idx="279">
                  <c:v>35.112828479448929</c:v>
                </c:pt>
                <c:pt idx="280">
                  <c:v>35.112833266041299</c:v>
                </c:pt>
                <c:pt idx="281">
                  <c:v>35.112837819188805</c:v>
                </c:pt>
                <c:pt idx="282">
                  <c:v>35.112842150276677</c:v>
                </c:pt>
                <c:pt idx="283">
                  <c:v>35.112846270134909</c:v>
                </c:pt>
                <c:pt idx="284">
                  <c:v>35.112850189065284</c:v>
                </c:pt>
                <c:pt idx="285">
                  <c:v>35.112853916867174</c:v>
                </c:pt>
                <c:pt idx="286">
                  <c:v>35.11285746286201</c:v>
                </c:pt>
                <c:pt idx="287">
                  <c:v>35.112860835916642</c:v>
                </c:pt>
                <c:pt idx="288">
                  <c:v>35.112864044465461</c:v>
                </c:pt>
                <c:pt idx="289">
                  <c:v>35.112867096531502</c:v>
                </c:pt>
                <c:pt idx="290">
                  <c:v>35.112869999746529</c:v>
                </c:pt>
                <c:pt idx="291">
                  <c:v>35.112872761370092</c:v>
                </c:pt>
                <c:pt idx="292">
                  <c:v>35.112875388307678</c:v>
                </c:pt>
                <c:pt idx="293">
                  <c:v>35.112877887128008</c:v>
                </c:pt>
                <c:pt idx="294">
                  <c:v>35.112880264079429</c:v>
                </c:pt>
                <c:pt idx="295">
                  <c:v>35.112882525105569</c:v>
                </c:pt>
                <c:pt idx="296">
                  <c:v>35.112884675860158</c:v>
                </c:pt>
                <c:pt idx="297">
                  <c:v>35.11288672172121</c:v>
                </c:pt>
                <c:pt idx="298">
                  <c:v>35.112888667804434</c:v>
                </c:pt>
                <c:pt idx="299">
                  <c:v>35.112890518976073</c:v>
                </c:pt>
                <c:pt idx="300">
                  <c:v>35.112892279865001</c:v>
                </c:pt>
                <c:pt idx="301">
                  <c:v>35.112893954874366</c:v>
                </c:pt>
                <c:pt idx="302">
                  <c:v>35.112895548192554</c:v>
                </c:pt>
                <c:pt idx="303">
                  <c:v>35.112897063803693</c:v>
                </c:pt>
                <c:pt idx="304">
                  <c:v>35.112898505497611</c:v>
                </c:pt>
                <c:pt idx="305">
                  <c:v>35.112899876879283</c:v>
                </c:pt>
                <c:pt idx="306">
                  <c:v>35.112901181377879</c:v>
                </c:pt>
                <c:pt idx="307">
                  <c:v>35.112902422255331</c:v>
                </c:pt>
                <c:pt idx="308">
                  <c:v>35.11290360261448</c:v>
                </c:pt>
                <c:pt idx="309">
                  <c:v>35.112904725406828</c:v>
                </c:pt>
                <c:pt idx="310">
                  <c:v>35.11290579343995</c:v>
                </c:pt>
                <c:pt idx="311">
                  <c:v>35.112906809384484</c:v>
                </c:pt>
                <c:pt idx="312">
                  <c:v>35.112907775780812</c:v>
                </c:pt>
                <c:pt idx="313">
                  <c:v>35.112908695045441</c:v>
                </c:pt>
                <c:pt idx="314">
                  <c:v>35.112909569477004</c:v>
                </c:pt>
                <c:pt idx="315">
                  <c:v>35.112910401262035</c:v>
                </c:pt>
                <c:pt idx="316">
                  <c:v>35.112911192480432</c:v>
                </c:pt>
                <c:pt idx="317">
                  <c:v>35.112911945110653</c:v>
                </c:pt>
                <c:pt idx="318">
                  <c:v>35.11291266103467</c:v>
                </c:pt>
                <c:pt idx="319">
                  <c:v>35.11291334204266</c:v>
                </c:pt>
                <c:pt idx="320">
                  <c:v>35.112913989837494</c:v>
                </c:pt>
                <c:pt idx="321">
                  <c:v>35.112914606038998</c:v>
                </c:pt>
                <c:pt idx="322">
                  <c:v>35.112915192188005</c:v>
                </c:pt>
                <c:pt idx="323">
                  <c:v>35.112915749750186</c:v>
                </c:pt>
                <c:pt idx="324">
                  <c:v>35.112916280119741</c:v>
                </c:pt>
                <c:pt idx="325">
                  <c:v>35.112916784622861</c:v>
                </c:pt>
                <c:pt idx="326">
                  <c:v>35.11291726452108</c:v>
                </c:pt>
                <c:pt idx="327">
                  <c:v>35.112917721014384</c:v>
                </c:pt>
                <c:pt idx="328">
                  <c:v>35.112918155244245</c:v>
                </c:pt>
                <c:pt idx="329">
                  <c:v>35.112918568296472</c:v>
                </c:pt>
                <c:pt idx="330">
                  <c:v>35.112918961203896</c:v>
                </c:pt>
                <c:pt idx="331">
                  <c:v>35.112919334948998</c:v>
                </c:pt>
                <c:pt idx="332">
                  <c:v>35.112919690466342</c:v>
                </c:pt>
                <c:pt idx="333">
                  <c:v>35.112920028644901</c:v>
                </c:pt>
                <c:pt idx="334">
                  <c:v>35.112920350330299</c:v>
                </c:pt>
                <c:pt idx="335">
                  <c:v>35.112920656326907</c:v>
                </c:pt>
                <c:pt idx="336">
                  <c:v>35.112920947399893</c:v>
                </c:pt>
                <c:pt idx="337">
                  <c:v>35.112921224277073</c:v>
                </c:pt>
                <c:pt idx="338">
                  <c:v>35.112921487650802</c:v>
                </c:pt>
                <c:pt idx="339">
                  <c:v>35.112921738179637</c:v>
                </c:pt>
                <c:pt idx="340">
                  <c:v>35.112921976490043</c:v>
                </c:pt>
                <c:pt idx="341">
                  <c:v>35.112922203177902</c:v>
                </c:pt>
                <c:pt idx="342">
                  <c:v>35.112922418810072</c:v>
                </c:pt>
                <c:pt idx="343">
                  <c:v>35.112922623925733</c:v>
                </c:pt>
                <c:pt idx="344">
                  <c:v>35.112922819037792</c:v>
                </c:pt>
                <c:pt idx="345">
                  <c:v>35.112923004634119</c:v>
                </c:pt>
                <c:pt idx="346">
                  <c:v>35.1129231811788</c:v>
                </c:pt>
                <c:pt idx="347">
                  <c:v>35.112923349113309</c:v>
                </c:pt>
                <c:pt idx="348">
                  <c:v>35.112923508857541</c:v>
                </c:pt>
                <c:pt idx="349">
                  <c:v>35.112923660810964</c:v>
                </c:pt>
                <c:pt idx="350">
                  <c:v>35.112923805353532</c:v>
                </c:pt>
                <c:pt idx="351">
                  <c:v>35.112923942846678</c:v>
                </c:pt>
                <c:pt idx="352">
                  <c:v>35.112924073634197</c:v>
                </c:pt>
                <c:pt idx="353">
                  <c:v>35.112924198043139</c:v>
                </c:pt>
                <c:pt idx="354">
                  <c:v>35.112924316384586</c:v>
                </c:pt>
                <c:pt idx="355">
                  <c:v>35.112924428954443</c:v>
                </c:pt>
                <c:pt idx="356">
                  <c:v>35.112924536034214</c:v>
                </c:pt>
                <c:pt idx="357">
                  <c:v>35.112924637891638</c:v>
                </c:pt>
                <c:pt idx="358">
                  <c:v>35.112924734781423</c:v>
                </c:pt>
                <c:pt idx="359">
                  <c:v>35.112924826945829</c:v>
                </c:pt>
                <c:pt idx="360">
                  <c:v>35.11292491461532</c:v>
                </c:pt>
                <c:pt idx="361">
                  <c:v>35.112924998009127</c:v>
                </c:pt>
                <c:pt idx="362">
                  <c:v>35.112925077335774</c:v>
                </c:pt>
                <c:pt idx="363">
                  <c:v>35.112925152793608</c:v>
                </c:pt>
                <c:pt idx="364">
                  <c:v>35.11292522457132</c:v>
                </c:pt>
                <c:pt idx="365">
                  <c:v>35.112925292848395</c:v>
                </c:pt>
                <c:pt idx="366">
                  <c:v>35.112925357795561</c:v>
                </c:pt>
                <c:pt idx="367">
                  <c:v>35.112925419575205</c:v>
                </c:pt>
                <c:pt idx="368">
                  <c:v>35.112925478341836</c:v>
                </c:pt>
                <c:pt idx="369">
                  <c:v>35.112925534242372</c:v>
                </c:pt>
                <c:pt idx="370">
                  <c:v>35.112925587416612</c:v>
                </c:pt>
                <c:pt idx="371">
                  <c:v>35.112925637997513</c:v>
                </c:pt>
                <c:pt idx="372">
                  <c:v>35.112925686111552</c:v>
                </c:pt>
                <c:pt idx="373">
                  <c:v>35.112925731879038</c:v>
                </c:pt>
                <c:pt idx="374">
                  <c:v>35.112925775414432</c:v>
                </c:pt>
                <c:pt idx="375">
                  <c:v>35.112925816826575</c:v>
                </c:pt>
                <c:pt idx="376">
                  <c:v>35.112925856219015</c:v>
                </c:pt>
                <c:pt idx="377">
                  <c:v>35.112925893690267</c:v>
                </c:pt>
                <c:pt idx="378">
                  <c:v>35.112925929334025</c:v>
                </c:pt>
                <c:pt idx="379">
                  <c:v>35.11292596323942</c:v>
                </c:pt>
                <c:pt idx="380">
                  <c:v>35.112925995491224</c:v>
                </c:pt>
                <c:pt idx="381">
                  <c:v>35.112926026170086</c:v>
                </c:pt>
                <c:pt idx="382">
                  <c:v>35.11292605535273</c:v>
                </c:pt>
                <c:pt idx="383">
                  <c:v>35.112926083112114</c:v>
                </c:pt>
                <c:pt idx="384">
                  <c:v>35.112926109517666</c:v>
                </c:pt>
                <c:pt idx="385">
                  <c:v>35.112926134635394</c:v>
                </c:pt>
                <c:pt idx="386">
                  <c:v>35.112926158528118</c:v>
                </c:pt>
                <c:pt idx="387">
                  <c:v>35.112926181255581</c:v>
                </c:pt>
                <c:pt idx="388">
                  <c:v>35.112926202874611</c:v>
                </c:pt>
                <c:pt idx="389">
                  <c:v>35.112926223439274</c:v>
                </c:pt>
                <c:pt idx="390">
                  <c:v>35.112926243000985</c:v>
                </c:pt>
                <c:pt idx="391">
                  <c:v>35.112926261608656</c:v>
                </c:pt>
                <c:pt idx="392">
                  <c:v>35.112926279308823</c:v>
                </c:pt>
                <c:pt idx="393">
                  <c:v>35.112926296145744</c:v>
                </c:pt>
                <c:pt idx="394">
                  <c:v>35.11292631216152</c:v>
                </c:pt>
                <c:pt idx="395">
                  <c:v>35.112926327396195</c:v>
                </c:pt>
                <c:pt idx="396">
                  <c:v>35.112926341887864</c:v>
                </c:pt>
                <c:pt idx="397">
                  <c:v>35.112926355672762</c:v>
                </c:pt>
                <c:pt idx="398">
                  <c:v>35.112926368785367</c:v>
                </c:pt>
                <c:pt idx="399">
                  <c:v>35.112926381258468</c:v>
                </c:pt>
                <c:pt idx="400">
                  <c:v>35.112926393123246</c:v>
                </c:pt>
                <c:pt idx="401">
                  <c:v>35.112926404409365</c:v>
                </c:pt>
                <c:pt idx="402">
                  <c:v>35.112926415145061</c:v>
                </c:pt>
                <c:pt idx="403">
                  <c:v>35.112926425357173</c:v>
                </c:pt>
                <c:pt idx="404">
                  <c:v>35.11292643507123</c:v>
                </c:pt>
                <c:pt idx="405">
                  <c:v>35.112926444311526</c:v>
                </c:pt>
                <c:pt idx="406">
                  <c:v>35.112926453101167</c:v>
                </c:pt>
                <c:pt idx="407">
                  <c:v>35.112926461462138</c:v>
                </c:pt>
                <c:pt idx="408">
                  <c:v>35.112926469415335</c:v>
                </c:pt>
                <c:pt idx="409">
                  <c:v>35.112926476980647</c:v>
                </c:pt>
                <c:pt idx="410">
                  <c:v>35.112926484176995</c:v>
                </c:pt>
                <c:pt idx="411">
                  <c:v>35.112926491022378</c:v>
                </c:pt>
                <c:pt idx="412">
                  <c:v>35.112926497533905</c:v>
                </c:pt>
                <c:pt idx="413">
                  <c:v>35.112926503727863</c:v>
                </c:pt>
                <c:pt idx="414">
                  <c:v>35.112926509619733</c:v>
                </c:pt>
                <c:pt idx="415">
                  <c:v>35.11292651522426</c:v>
                </c:pt>
                <c:pt idx="416">
                  <c:v>35.11292652055544</c:v>
                </c:pt>
                <c:pt idx="417">
                  <c:v>35.112926525626627</c:v>
                </c:pt>
                <c:pt idx="418">
                  <c:v>35.11292653045048</c:v>
                </c:pt>
                <c:pt idx="419">
                  <c:v>35.11292653503908</c:v>
                </c:pt>
                <c:pt idx="420">
                  <c:v>35.112926539403887</c:v>
                </c:pt>
                <c:pt idx="421">
                  <c:v>35.112926543555822</c:v>
                </c:pt>
                <c:pt idx="422">
                  <c:v>35.112926547505261</c:v>
                </c:pt>
                <c:pt idx="423">
                  <c:v>35.112926551262085</c:v>
                </c:pt>
                <c:pt idx="424">
                  <c:v>35.112926554835695</c:v>
                </c:pt>
                <c:pt idx="425">
                  <c:v>35.11292655823501</c:v>
                </c:pt>
                <c:pt idx="426">
                  <c:v>35.112926561468534</c:v>
                </c:pt>
                <c:pt idx="427">
                  <c:v>35.11292656454436</c:v>
                </c:pt>
                <c:pt idx="428">
                  <c:v>35.112926567470183</c:v>
                </c:pt>
                <c:pt idx="429">
                  <c:v>35.112926570253308</c:v>
                </c:pt>
                <c:pt idx="430">
                  <c:v>35.112926572900697</c:v>
                </c:pt>
                <c:pt idx="431">
                  <c:v>35.112926575418982</c:v>
                </c:pt>
                <c:pt idx="432">
                  <c:v>35.112926577814434</c:v>
                </c:pt>
                <c:pt idx="433">
                  <c:v>35.11292658009306</c:v>
                </c:pt>
                <c:pt idx="434">
                  <c:v>35.112926582260556</c:v>
                </c:pt>
                <c:pt idx="435">
                  <c:v>35.112926584322345</c:v>
                </c:pt>
                <c:pt idx="436">
                  <c:v>35.112926586283585</c:v>
                </c:pt>
                <c:pt idx="437">
                  <c:v>35.112926588149165</c:v>
                </c:pt>
                <c:pt idx="438">
                  <c:v>35.112926589923759</c:v>
                </c:pt>
                <c:pt idx="439">
                  <c:v>35.11292659161181</c:v>
                </c:pt>
                <c:pt idx="440">
                  <c:v>35.11292659321753</c:v>
                </c:pt>
                <c:pt idx="441">
                  <c:v>35.112926594744941</c:v>
                </c:pt>
                <c:pt idx="442">
                  <c:v>35.112926596197859</c:v>
                </c:pt>
                <c:pt idx="443">
                  <c:v>35.112926597579914</c:v>
                </c:pt>
                <c:pt idx="444">
                  <c:v>35.112926598894575</c:v>
                </c:pt>
                <c:pt idx="445">
                  <c:v>35.112926600145109</c:v>
                </c:pt>
                <c:pt idx="446">
                  <c:v>35.112926601334657</c:v>
                </c:pt>
                <c:pt idx="447">
                  <c:v>35.112926602466196</c:v>
                </c:pt>
                <c:pt idx="448">
                  <c:v>35.11292660354254</c:v>
                </c:pt>
                <c:pt idx="449">
                  <c:v>35.112926604566404</c:v>
                </c:pt>
                <c:pt idx="450">
                  <c:v>35.112926605540316</c:v>
                </c:pt>
                <c:pt idx="451">
                  <c:v>35.112926606466743</c:v>
                </c:pt>
                <c:pt idx="452">
                  <c:v>35.11292660734798</c:v>
                </c:pt>
                <c:pt idx="453">
                  <c:v>35.112926608186243</c:v>
                </c:pt>
                <c:pt idx="454">
                  <c:v>35.112926608983621</c:v>
                </c:pt>
                <c:pt idx="455">
                  <c:v>35.112926609742111</c:v>
                </c:pt>
                <c:pt idx="456">
                  <c:v>35.11292661046361</c:v>
                </c:pt>
                <c:pt idx="457">
                  <c:v>35.112926611149916</c:v>
                </c:pt>
                <c:pt idx="458">
                  <c:v>35.112926611802756</c:v>
                </c:pt>
                <c:pt idx="459">
                  <c:v>35.112926612423763</c:v>
                </c:pt>
                <c:pt idx="460">
                  <c:v>35.112926613014473</c:v>
                </c:pt>
                <c:pt idx="461">
                  <c:v>35.112926613576377</c:v>
                </c:pt>
                <c:pt idx="462">
                  <c:v>35.112926614110876</c:v>
                </c:pt>
                <c:pt idx="463">
                  <c:v>35.112926614619305</c:v>
                </c:pt>
                <c:pt idx="464">
                  <c:v>35.112926615102943</c:v>
                </c:pt>
                <c:pt idx="465">
                  <c:v>35.112926615562991</c:v>
                </c:pt>
                <c:pt idx="466">
                  <c:v>35.112926616000593</c:v>
                </c:pt>
                <c:pt idx="467">
                  <c:v>35.112926616416864</c:v>
                </c:pt>
                <c:pt idx="468">
                  <c:v>35.112926616812828</c:v>
                </c:pt>
                <c:pt idx="469">
                  <c:v>35.11292661718948</c:v>
                </c:pt>
                <c:pt idx="470">
                  <c:v>35.112926617547764</c:v>
                </c:pt>
                <c:pt idx="471">
                  <c:v>35.112926617888576</c:v>
                </c:pt>
                <c:pt idx="472">
                  <c:v>35.112926618212761</c:v>
                </c:pt>
                <c:pt idx="473">
                  <c:v>35.112926618521136</c:v>
                </c:pt>
                <c:pt idx="474">
                  <c:v>35.112926618814477</c:v>
                </c:pt>
                <c:pt idx="475">
                  <c:v>35.112926619093514</c:v>
                </c:pt>
                <c:pt idx="476">
                  <c:v>35.112926619358937</c:v>
                </c:pt>
                <c:pt idx="477">
                  <c:v>35.112926619611414</c:v>
                </c:pt>
                <c:pt idx="478">
                  <c:v>35.112926619851585</c:v>
                </c:pt>
                <c:pt idx="479">
                  <c:v>35.112926620080039</c:v>
                </c:pt>
                <c:pt idx="480">
                  <c:v>35.112926620297351</c:v>
                </c:pt>
                <c:pt idx="481">
                  <c:v>35.112926620504062</c:v>
                </c:pt>
                <c:pt idx="482">
                  <c:v>35.112926620700691</c:v>
                </c:pt>
                <c:pt idx="483">
                  <c:v>35.112926620887727</c:v>
                </c:pt>
                <c:pt idx="484">
                  <c:v>35.112926621065647</c:v>
                </c:pt>
                <c:pt idx="485">
                  <c:v>35.112926621234891</c:v>
                </c:pt>
                <c:pt idx="486">
                  <c:v>35.112926621395879</c:v>
                </c:pt>
                <c:pt idx="487">
                  <c:v>35.112926621549015</c:v>
                </c:pt>
                <c:pt idx="488">
                  <c:v>35.112926621694683</c:v>
                </c:pt>
                <c:pt idx="489">
                  <c:v>35.112926621833253</c:v>
                </c:pt>
                <c:pt idx="490">
                  <c:v>35.112926621965066</c:v>
                </c:pt>
                <c:pt idx="491">
                  <c:v>35.112926622090441</c:v>
                </c:pt>
                <c:pt idx="492">
                  <c:v>35.112926622209699</c:v>
                </c:pt>
                <c:pt idx="493">
                  <c:v>35.112926622323151</c:v>
                </c:pt>
                <c:pt idx="494">
                  <c:v>35.112926622431061</c:v>
                </c:pt>
                <c:pt idx="495">
                  <c:v>35.112926622533713</c:v>
                </c:pt>
                <c:pt idx="496">
                  <c:v>35.112926622631356</c:v>
                </c:pt>
                <c:pt idx="497">
                  <c:v>35.112926622724238</c:v>
                </c:pt>
                <c:pt idx="498">
                  <c:v>35.112926622812587</c:v>
                </c:pt>
                <c:pt idx="499">
                  <c:v>35.112926622896637</c:v>
                </c:pt>
                <c:pt idx="500">
                  <c:v>35.11292662297658</c:v>
                </c:pt>
                <c:pt idx="501">
                  <c:v>35.112926623052623</c:v>
                </c:pt>
                <c:pt idx="502">
                  <c:v>35.112926623124963</c:v>
                </c:pt>
                <c:pt idx="503">
                  <c:v>35.112926623193772</c:v>
                </c:pt>
                <c:pt idx="504">
                  <c:v>35.112926623259227</c:v>
                </c:pt>
                <c:pt idx="505">
                  <c:v>35.112926623321492</c:v>
                </c:pt>
                <c:pt idx="506">
                  <c:v>35.112926623380716</c:v>
                </c:pt>
                <c:pt idx="507">
                  <c:v>35.112926623437048</c:v>
                </c:pt>
                <c:pt idx="508">
                  <c:v>35.112926623490637</c:v>
                </c:pt>
                <c:pt idx="509">
                  <c:v>35.112926623541611</c:v>
                </c:pt>
                <c:pt idx="510">
                  <c:v>35.112926623590099</c:v>
                </c:pt>
                <c:pt idx="511">
                  <c:v>35.11292662363622</c:v>
                </c:pt>
                <c:pt idx="512">
                  <c:v>35.112926623680096</c:v>
                </c:pt>
                <c:pt idx="513">
                  <c:v>35.112926623721833</c:v>
                </c:pt>
                <c:pt idx="514">
                  <c:v>35.112926623761531</c:v>
                </c:pt>
                <c:pt idx="515">
                  <c:v>35.112926623799297</c:v>
                </c:pt>
                <c:pt idx="516">
                  <c:v>35.112926623835214</c:v>
                </c:pt>
                <c:pt idx="517">
                  <c:v>35.112926623869384</c:v>
                </c:pt>
                <c:pt idx="518">
                  <c:v>35.112926623901892</c:v>
                </c:pt>
                <c:pt idx="519">
                  <c:v>35.112926623932808</c:v>
                </c:pt>
                <c:pt idx="520">
                  <c:v>35.11292662396221</c:v>
                </c:pt>
                <c:pt idx="521">
                  <c:v>35.112926623990184</c:v>
                </c:pt>
                <c:pt idx="522">
                  <c:v>35.112926624016801</c:v>
                </c:pt>
                <c:pt idx="523">
                  <c:v>35.112926624042117</c:v>
                </c:pt>
                <c:pt idx="524">
                  <c:v>35.112926624066191</c:v>
                </c:pt>
                <c:pt idx="525">
                  <c:v>35.112926624089098</c:v>
                </c:pt>
                <c:pt idx="526">
                  <c:v>35.112926624110884</c:v>
                </c:pt>
                <c:pt idx="527">
                  <c:v>35.11292662413161</c:v>
                </c:pt>
                <c:pt idx="528">
                  <c:v>35.112926624151328</c:v>
                </c:pt>
                <c:pt idx="529">
                  <c:v>35.112926624170079</c:v>
                </c:pt>
                <c:pt idx="530">
                  <c:v>35.112926624187921</c:v>
                </c:pt>
                <c:pt idx="531">
                  <c:v>35.112926624204881</c:v>
                </c:pt>
                <c:pt idx="532">
                  <c:v>35.112926624221025</c:v>
                </c:pt>
                <c:pt idx="533">
                  <c:v>35.11292662423638</c:v>
                </c:pt>
                <c:pt idx="534">
                  <c:v>35.112926624250981</c:v>
                </c:pt>
                <c:pt idx="535">
                  <c:v>35.11292662426488</c:v>
                </c:pt>
                <c:pt idx="536">
                  <c:v>35.112926624278089</c:v>
                </c:pt>
                <c:pt idx="537">
                  <c:v>35.112926624290665</c:v>
                </c:pt>
                <c:pt idx="538">
                  <c:v>35.112926624302624</c:v>
                </c:pt>
                <c:pt idx="539">
                  <c:v>35.112926624313992</c:v>
                </c:pt>
                <c:pt idx="540">
                  <c:v>35.112926624324814</c:v>
                </c:pt>
                <c:pt idx="541">
                  <c:v>35.112926624335103</c:v>
                </c:pt>
                <c:pt idx="542">
                  <c:v>35.112926624344901</c:v>
                </c:pt>
                <c:pt idx="543">
                  <c:v>35.112926624354216</c:v>
                </c:pt>
                <c:pt idx="544">
                  <c:v>35.11292662436307</c:v>
                </c:pt>
                <c:pt idx="545">
                  <c:v>35.112926624371497</c:v>
                </c:pt>
                <c:pt idx="546">
                  <c:v>35.112926624379512</c:v>
                </c:pt>
                <c:pt idx="547">
                  <c:v>35.112926624387129</c:v>
                </c:pt>
                <c:pt idx="548">
                  <c:v>35.112926624394383</c:v>
                </c:pt>
                <c:pt idx="549">
                  <c:v>35.112926624401283</c:v>
                </c:pt>
                <c:pt idx="550">
                  <c:v>35.112926624407841</c:v>
                </c:pt>
                <c:pt idx="551">
                  <c:v>35.112926624414079</c:v>
                </c:pt>
                <c:pt idx="552">
                  <c:v>35.11292662442002</c:v>
                </c:pt>
                <c:pt idx="553">
                  <c:v>35.112926624425675</c:v>
                </c:pt>
                <c:pt idx="554">
                  <c:v>35.11292662443104</c:v>
                </c:pt>
                <c:pt idx="555">
                  <c:v>35.112926624436156</c:v>
                </c:pt>
                <c:pt idx="556">
                  <c:v>35.112926624441016</c:v>
                </c:pt>
                <c:pt idx="557">
                  <c:v>35.112926624445642</c:v>
                </c:pt>
                <c:pt idx="558">
                  <c:v>35.11292662445004</c:v>
                </c:pt>
                <c:pt idx="559">
                  <c:v>35.112926624454225</c:v>
                </c:pt>
                <c:pt idx="560">
                  <c:v>35.112926624458204</c:v>
                </c:pt>
                <c:pt idx="561">
                  <c:v>35.112926624461991</c:v>
                </c:pt>
                <c:pt idx="562">
                  <c:v>35.112926624465587</c:v>
                </c:pt>
                <c:pt idx="563">
                  <c:v>35.112926624469019</c:v>
                </c:pt>
                <c:pt idx="564">
                  <c:v>35.112926624472273</c:v>
                </c:pt>
                <c:pt idx="565">
                  <c:v>35.112926624475378</c:v>
                </c:pt>
                <c:pt idx="566">
                  <c:v>35.112926624478327</c:v>
                </c:pt>
                <c:pt idx="567">
                  <c:v>35.112926624481133</c:v>
                </c:pt>
                <c:pt idx="568">
                  <c:v>35.112926624483805</c:v>
                </c:pt>
                <c:pt idx="569">
                  <c:v>35.112926624486342</c:v>
                </c:pt>
                <c:pt idx="570">
                  <c:v>35.11292662448875</c:v>
                </c:pt>
                <c:pt idx="571">
                  <c:v>35.112926624491045</c:v>
                </c:pt>
                <c:pt idx="572">
                  <c:v>35.112926624493227</c:v>
                </c:pt>
                <c:pt idx="573">
                  <c:v>35.112926624495309</c:v>
                </c:pt>
                <c:pt idx="574">
                  <c:v>35.112926624497284</c:v>
                </c:pt>
                <c:pt idx="575">
                  <c:v>35.112926624499167</c:v>
                </c:pt>
                <c:pt idx="576">
                  <c:v>35.112926624500957</c:v>
                </c:pt>
                <c:pt idx="577">
                  <c:v>35.112926624502656</c:v>
                </c:pt>
                <c:pt idx="578">
                  <c:v>35.112926624504269</c:v>
                </c:pt>
                <c:pt idx="579">
                  <c:v>35.11292662450581</c:v>
                </c:pt>
                <c:pt idx="580">
                  <c:v>35.112926624507274</c:v>
                </c:pt>
                <c:pt idx="581">
                  <c:v>35.112926624508667</c:v>
                </c:pt>
                <c:pt idx="582">
                  <c:v>35.112926624509988</c:v>
                </c:pt>
                <c:pt idx="583">
                  <c:v>35.112926624511253</c:v>
                </c:pt>
                <c:pt idx="584">
                  <c:v>35.112926624512454</c:v>
                </c:pt>
                <c:pt idx="585">
                  <c:v>35.112926624513598</c:v>
                </c:pt>
                <c:pt idx="586">
                  <c:v>35.112926624514678</c:v>
                </c:pt>
                <c:pt idx="587">
                  <c:v>35.112926624515708</c:v>
                </c:pt>
                <c:pt idx="588">
                  <c:v>35.112926624516689</c:v>
                </c:pt>
                <c:pt idx="589">
                  <c:v>35.11292662451762</c:v>
                </c:pt>
                <c:pt idx="590">
                  <c:v>35.112926624518508</c:v>
                </c:pt>
                <c:pt idx="591">
                  <c:v>35.112926624519353</c:v>
                </c:pt>
                <c:pt idx="592">
                  <c:v>35.112926624520156</c:v>
                </c:pt>
                <c:pt idx="593">
                  <c:v>35.112926624520924</c:v>
                </c:pt>
                <c:pt idx="594">
                  <c:v>35.112926624521648</c:v>
                </c:pt>
                <c:pt idx="595">
                  <c:v>35.112926624522338</c:v>
                </c:pt>
                <c:pt idx="596">
                  <c:v>35.112926624522999</c:v>
                </c:pt>
                <c:pt idx="597">
                  <c:v>35.112926624523624</c:v>
                </c:pt>
                <c:pt idx="598">
                  <c:v>35.112926624524221</c:v>
                </c:pt>
                <c:pt idx="599">
                  <c:v>35.112926624524789</c:v>
                </c:pt>
                <c:pt idx="600">
                  <c:v>35.112926624525329</c:v>
                </c:pt>
                <c:pt idx="601">
                  <c:v>35.112926624525834</c:v>
                </c:pt>
                <c:pt idx="602">
                  <c:v>35.112926624526324</c:v>
                </c:pt>
                <c:pt idx="603">
                  <c:v>35.112926624526793</c:v>
                </c:pt>
                <c:pt idx="604">
                  <c:v>35.112926624527233</c:v>
                </c:pt>
                <c:pt idx="605">
                  <c:v>35.112926624527653</c:v>
                </c:pt>
                <c:pt idx="606">
                  <c:v>35.11292662452805</c:v>
                </c:pt>
                <c:pt idx="607">
                  <c:v>35.112926624528427</c:v>
                </c:pt>
                <c:pt idx="608">
                  <c:v>35.112926624528789</c:v>
                </c:pt>
                <c:pt idx="609">
                  <c:v>35.11292662452913</c:v>
                </c:pt>
                <c:pt idx="610">
                  <c:v>35.112926624529464</c:v>
                </c:pt>
                <c:pt idx="611">
                  <c:v>35.112926624529777</c:v>
                </c:pt>
                <c:pt idx="612">
                  <c:v>35.112926624530076</c:v>
                </c:pt>
                <c:pt idx="613">
                  <c:v>35.112926624530353</c:v>
                </c:pt>
                <c:pt idx="614">
                  <c:v>35.11292662453063</c:v>
                </c:pt>
                <c:pt idx="615">
                  <c:v>35.112926624530878</c:v>
                </c:pt>
                <c:pt idx="616">
                  <c:v>35.11292662453112</c:v>
                </c:pt>
                <c:pt idx="617">
                  <c:v>35.112926624531347</c:v>
                </c:pt>
                <c:pt idx="618">
                  <c:v>35.112926624531568</c:v>
                </c:pt>
                <c:pt idx="619">
                  <c:v>35.112926624531774</c:v>
                </c:pt>
                <c:pt idx="620">
                  <c:v>35.112926624531973</c:v>
                </c:pt>
                <c:pt idx="621">
                  <c:v>35.112926624532165</c:v>
                </c:pt>
                <c:pt idx="622">
                  <c:v>35.112926624532342</c:v>
                </c:pt>
                <c:pt idx="623">
                  <c:v>35.112926624532513</c:v>
                </c:pt>
                <c:pt idx="624">
                  <c:v>35.112926624532683</c:v>
                </c:pt>
                <c:pt idx="625">
                  <c:v>35.112926624532832</c:v>
                </c:pt>
                <c:pt idx="626">
                  <c:v>35.112926624532982</c:v>
                </c:pt>
                <c:pt idx="627">
                  <c:v>35.112926624533117</c:v>
                </c:pt>
                <c:pt idx="628">
                  <c:v>35.112926624533245</c:v>
                </c:pt>
                <c:pt idx="629">
                  <c:v>35.112926624533372</c:v>
                </c:pt>
                <c:pt idx="630">
                  <c:v>35.1129266245335</c:v>
                </c:pt>
                <c:pt idx="631">
                  <c:v>35.112926624533614</c:v>
                </c:pt>
                <c:pt idx="632">
                  <c:v>35.112926624533721</c:v>
                </c:pt>
                <c:pt idx="633">
                  <c:v>35.112926624533827</c:v>
                </c:pt>
                <c:pt idx="634">
                  <c:v>35.112926624533927</c:v>
                </c:pt>
                <c:pt idx="635">
                  <c:v>35.112926624534019</c:v>
                </c:pt>
                <c:pt idx="636">
                  <c:v>35.112926624534104</c:v>
                </c:pt>
                <c:pt idx="637">
                  <c:v>35.11292662453419</c:v>
                </c:pt>
                <c:pt idx="638">
                  <c:v>35.112926624534268</c:v>
                </c:pt>
                <c:pt idx="639">
                  <c:v>35.112926624534346</c:v>
                </c:pt>
                <c:pt idx="640">
                  <c:v>35.112926624534417</c:v>
                </c:pt>
                <c:pt idx="641">
                  <c:v>35.112926624534488</c:v>
                </c:pt>
                <c:pt idx="642">
                  <c:v>35.112926624534559</c:v>
                </c:pt>
                <c:pt idx="643">
                  <c:v>35.112926624534616</c:v>
                </c:pt>
                <c:pt idx="644">
                  <c:v>35.112926624534673</c:v>
                </c:pt>
                <c:pt idx="645">
                  <c:v>35.112926624534737</c:v>
                </c:pt>
                <c:pt idx="646">
                  <c:v>35.112926624534794</c:v>
                </c:pt>
                <c:pt idx="647">
                  <c:v>35.112926624534836</c:v>
                </c:pt>
                <c:pt idx="648">
                  <c:v>35.112926624534886</c:v>
                </c:pt>
                <c:pt idx="649">
                  <c:v>35.112926624534929</c:v>
                </c:pt>
                <c:pt idx="650">
                  <c:v>35.112926624534971</c:v>
                </c:pt>
                <c:pt idx="651">
                  <c:v>35.112926624535021</c:v>
                </c:pt>
                <c:pt idx="652">
                  <c:v>35.112926624535056</c:v>
                </c:pt>
                <c:pt idx="653">
                  <c:v>35.112926624535099</c:v>
                </c:pt>
                <c:pt idx="654">
                  <c:v>35.112926624535135</c:v>
                </c:pt>
                <c:pt idx="655">
                  <c:v>35.11292662453517</c:v>
                </c:pt>
                <c:pt idx="656">
                  <c:v>35.112926624535199</c:v>
                </c:pt>
                <c:pt idx="657">
                  <c:v>35.112926624535227</c:v>
                </c:pt>
                <c:pt idx="658">
                  <c:v>35.112926624535255</c:v>
                </c:pt>
                <c:pt idx="659">
                  <c:v>35.112926624535284</c:v>
                </c:pt>
                <c:pt idx="660">
                  <c:v>35.112926624535319</c:v>
                </c:pt>
                <c:pt idx="661">
                  <c:v>35.112926624535348</c:v>
                </c:pt>
                <c:pt idx="662">
                  <c:v>35.112926624535369</c:v>
                </c:pt>
                <c:pt idx="663">
                  <c:v>35.11292662453539</c:v>
                </c:pt>
                <c:pt idx="664">
                  <c:v>35.112926624535412</c:v>
                </c:pt>
                <c:pt idx="665">
                  <c:v>35.112926624535433</c:v>
                </c:pt>
                <c:pt idx="666">
                  <c:v>35.112926624535454</c:v>
                </c:pt>
                <c:pt idx="667">
                  <c:v>35.112926624535469</c:v>
                </c:pt>
                <c:pt idx="668">
                  <c:v>35.112926624535483</c:v>
                </c:pt>
                <c:pt idx="669">
                  <c:v>35.112926624535504</c:v>
                </c:pt>
                <c:pt idx="670">
                  <c:v>35.112926624535518</c:v>
                </c:pt>
                <c:pt idx="671">
                  <c:v>35.112926624535532</c:v>
                </c:pt>
                <c:pt idx="672">
                  <c:v>35.112926624535554</c:v>
                </c:pt>
                <c:pt idx="673">
                  <c:v>35.112926624535561</c:v>
                </c:pt>
                <c:pt idx="674">
                  <c:v>35.112926624535575</c:v>
                </c:pt>
                <c:pt idx="675">
                  <c:v>35.112926624535589</c:v>
                </c:pt>
                <c:pt idx="676">
                  <c:v>35.112926624535604</c:v>
                </c:pt>
                <c:pt idx="677">
                  <c:v>35.112926624535611</c:v>
                </c:pt>
                <c:pt idx="678">
                  <c:v>35.112926624535625</c:v>
                </c:pt>
                <c:pt idx="679">
                  <c:v>35.112926624535632</c:v>
                </c:pt>
                <c:pt idx="680">
                  <c:v>35.112926624535653</c:v>
                </c:pt>
                <c:pt idx="681">
                  <c:v>35.11292662453566</c:v>
                </c:pt>
                <c:pt idx="682">
                  <c:v>35.112926624535675</c:v>
                </c:pt>
                <c:pt idx="683">
                  <c:v>35.112926624535682</c:v>
                </c:pt>
                <c:pt idx="684">
                  <c:v>35.112926624535696</c:v>
                </c:pt>
                <c:pt idx="685">
                  <c:v>35.112926624535703</c:v>
                </c:pt>
                <c:pt idx="686">
                  <c:v>35.112926624535703</c:v>
                </c:pt>
                <c:pt idx="687">
                  <c:v>35.112926624535703</c:v>
                </c:pt>
                <c:pt idx="688">
                  <c:v>35.11292662453571</c:v>
                </c:pt>
                <c:pt idx="689">
                  <c:v>35.112926624535717</c:v>
                </c:pt>
                <c:pt idx="690">
                  <c:v>35.112926624535724</c:v>
                </c:pt>
                <c:pt idx="691">
                  <c:v>35.112926624535724</c:v>
                </c:pt>
                <c:pt idx="692">
                  <c:v>35.112926624535731</c:v>
                </c:pt>
                <c:pt idx="693">
                  <c:v>35.112926624535731</c:v>
                </c:pt>
                <c:pt idx="694">
                  <c:v>35.112926624535739</c:v>
                </c:pt>
                <c:pt idx="695">
                  <c:v>35.112926624535739</c:v>
                </c:pt>
                <c:pt idx="696">
                  <c:v>35.112926624535746</c:v>
                </c:pt>
                <c:pt idx="697">
                  <c:v>35.112926624535753</c:v>
                </c:pt>
                <c:pt idx="698">
                  <c:v>35.112926624535753</c:v>
                </c:pt>
                <c:pt idx="699">
                  <c:v>35.11292662453576</c:v>
                </c:pt>
                <c:pt idx="700">
                  <c:v>35.11292662453576</c:v>
                </c:pt>
                <c:pt idx="701">
                  <c:v>35.112926624535767</c:v>
                </c:pt>
                <c:pt idx="702">
                  <c:v>35.112926624535767</c:v>
                </c:pt>
                <c:pt idx="703">
                  <c:v>35.112926624535774</c:v>
                </c:pt>
                <c:pt idx="704">
                  <c:v>35.112926624535781</c:v>
                </c:pt>
                <c:pt idx="705">
                  <c:v>35.112926624535781</c:v>
                </c:pt>
                <c:pt idx="706">
                  <c:v>35.112926624535781</c:v>
                </c:pt>
                <c:pt idx="707">
                  <c:v>35.112926624535781</c:v>
                </c:pt>
                <c:pt idx="708">
                  <c:v>35.112926624535781</c:v>
                </c:pt>
                <c:pt idx="709">
                  <c:v>35.112926624535781</c:v>
                </c:pt>
                <c:pt idx="710">
                  <c:v>35.112926624535781</c:v>
                </c:pt>
                <c:pt idx="711">
                  <c:v>35.112926624535781</c:v>
                </c:pt>
                <c:pt idx="712">
                  <c:v>35.112926624535781</c:v>
                </c:pt>
                <c:pt idx="713">
                  <c:v>35.112926624535781</c:v>
                </c:pt>
                <c:pt idx="714">
                  <c:v>35.112926624535781</c:v>
                </c:pt>
                <c:pt idx="715">
                  <c:v>35.112926624535781</c:v>
                </c:pt>
                <c:pt idx="716">
                  <c:v>35.112926624535781</c:v>
                </c:pt>
                <c:pt idx="717">
                  <c:v>35.112926624535781</c:v>
                </c:pt>
                <c:pt idx="718">
                  <c:v>35.112926624535781</c:v>
                </c:pt>
                <c:pt idx="719">
                  <c:v>35.112926624535781</c:v>
                </c:pt>
                <c:pt idx="720">
                  <c:v>35.112926624535781</c:v>
                </c:pt>
                <c:pt idx="721">
                  <c:v>35.112926624535781</c:v>
                </c:pt>
                <c:pt idx="722">
                  <c:v>35.112926624535781</c:v>
                </c:pt>
                <c:pt idx="723">
                  <c:v>35.112926624535781</c:v>
                </c:pt>
                <c:pt idx="724">
                  <c:v>35.112926624535781</c:v>
                </c:pt>
                <c:pt idx="725">
                  <c:v>35.112926624535781</c:v>
                </c:pt>
                <c:pt idx="726">
                  <c:v>35.112926624535781</c:v>
                </c:pt>
                <c:pt idx="727">
                  <c:v>35.112926624535781</c:v>
                </c:pt>
                <c:pt idx="728">
                  <c:v>35.112926624535781</c:v>
                </c:pt>
                <c:pt idx="729">
                  <c:v>35.112926624535781</c:v>
                </c:pt>
                <c:pt idx="730">
                  <c:v>35.112926624535781</c:v>
                </c:pt>
                <c:pt idx="731">
                  <c:v>35.112926624535781</c:v>
                </c:pt>
                <c:pt idx="732">
                  <c:v>35.112926624535781</c:v>
                </c:pt>
                <c:pt idx="733">
                  <c:v>35.112926624535781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13-425A-A7C8-62E89D44B277}"/>
            </c:ext>
          </c:extLst>
        </c:ser>
        <c:ser>
          <c:idx val="1"/>
          <c:order val="1"/>
          <c:tx>
            <c:v>Arid k=0.012</c:v>
          </c:tx>
          <c:spPr>
            <a:ln w="635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'Switchgrass k=0.012 Low Rain'!$A$7:$A$740</c:f>
              <c:numCache>
                <c:formatCode>General</c:formatCode>
                <c:ptCount val="734"/>
                <c:pt idx="0">
                  <c:v>-33</c:v>
                </c:pt>
                <c:pt idx="1">
                  <c:v>-32</c:v>
                </c:pt>
                <c:pt idx="2">
                  <c:v>-31</c:v>
                </c:pt>
                <c:pt idx="3">
                  <c:v>-30</c:v>
                </c:pt>
                <c:pt idx="4">
                  <c:v>-29</c:v>
                </c:pt>
                <c:pt idx="5">
                  <c:v>-28</c:v>
                </c:pt>
                <c:pt idx="6">
                  <c:v>-27</c:v>
                </c:pt>
                <c:pt idx="7">
                  <c:v>-26</c:v>
                </c:pt>
                <c:pt idx="8">
                  <c:v>-25</c:v>
                </c:pt>
                <c:pt idx="9">
                  <c:v>-24</c:v>
                </c:pt>
                <c:pt idx="10">
                  <c:v>-23</c:v>
                </c:pt>
                <c:pt idx="11">
                  <c:v>-22</c:v>
                </c:pt>
                <c:pt idx="12">
                  <c:v>-21</c:v>
                </c:pt>
                <c:pt idx="13">
                  <c:v>-20</c:v>
                </c:pt>
                <c:pt idx="14">
                  <c:v>-19</c:v>
                </c:pt>
                <c:pt idx="15">
                  <c:v>-18</c:v>
                </c:pt>
                <c:pt idx="16">
                  <c:v>-17</c:v>
                </c:pt>
                <c:pt idx="17">
                  <c:v>-16</c:v>
                </c:pt>
                <c:pt idx="18">
                  <c:v>-15</c:v>
                </c:pt>
                <c:pt idx="19">
                  <c:v>-14</c:v>
                </c:pt>
                <c:pt idx="20">
                  <c:v>-13</c:v>
                </c:pt>
                <c:pt idx="21">
                  <c:v>-12</c:v>
                </c:pt>
                <c:pt idx="22">
                  <c:v>-11</c:v>
                </c:pt>
                <c:pt idx="23">
                  <c:v>-10</c:v>
                </c:pt>
                <c:pt idx="24">
                  <c:v>-9</c:v>
                </c:pt>
                <c:pt idx="25">
                  <c:v>-8</c:v>
                </c:pt>
                <c:pt idx="26">
                  <c:v>-7</c:v>
                </c:pt>
                <c:pt idx="27">
                  <c:v>-6</c:v>
                </c:pt>
                <c:pt idx="28">
                  <c:v>-5</c:v>
                </c:pt>
                <c:pt idx="29">
                  <c:v>-4</c:v>
                </c:pt>
                <c:pt idx="30">
                  <c:v>-3</c:v>
                </c:pt>
                <c:pt idx="31">
                  <c:v>-2</c:v>
                </c:pt>
                <c:pt idx="32">
                  <c:v>-1</c:v>
                </c:pt>
                <c:pt idx="33">
                  <c:v>0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7</c:v>
                </c:pt>
                <c:pt idx="41">
                  <c:v>8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12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  <c:pt idx="74">
                  <c:v>41</c:v>
                </c:pt>
                <c:pt idx="75">
                  <c:v>42</c:v>
                </c:pt>
                <c:pt idx="76">
                  <c:v>43</c:v>
                </c:pt>
                <c:pt idx="77">
                  <c:v>44</c:v>
                </c:pt>
                <c:pt idx="78">
                  <c:v>45</c:v>
                </c:pt>
                <c:pt idx="79">
                  <c:v>46</c:v>
                </c:pt>
                <c:pt idx="80">
                  <c:v>47</c:v>
                </c:pt>
                <c:pt idx="81">
                  <c:v>48</c:v>
                </c:pt>
                <c:pt idx="82">
                  <c:v>49</c:v>
                </c:pt>
                <c:pt idx="83">
                  <c:v>50</c:v>
                </c:pt>
                <c:pt idx="84">
                  <c:v>51</c:v>
                </c:pt>
                <c:pt idx="85">
                  <c:v>52</c:v>
                </c:pt>
                <c:pt idx="86">
                  <c:v>53</c:v>
                </c:pt>
                <c:pt idx="87">
                  <c:v>54</c:v>
                </c:pt>
                <c:pt idx="88">
                  <c:v>55</c:v>
                </c:pt>
                <c:pt idx="89">
                  <c:v>56</c:v>
                </c:pt>
                <c:pt idx="90">
                  <c:v>57</c:v>
                </c:pt>
                <c:pt idx="91">
                  <c:v>58</c:v>
                </c:pt>
                <c:pt idx="92">
                  <c:v>59</c:v>
                </c:pt>
                <c:pt idx="93">
                  <c:v>60</c:v>
                </c:pt>
                <c:pt idx="94">
                  <c:v>61</c:v>
                </c:pt>
                <c:pt idx="95">
                  <c:v>62</c:v>
                </c:pt>
                <c:pt idx="96">
                  <c:v>63</c:v>
                </c:pt>
                <c:pt idx="97">
                  <c:v>64</c:v>
                </c:pt>
                <c:pt idx="98">
                  <c:v>65</c:v>
                </c:pt>
                <c:pt idx="99">
                  <c:v>66</c:v>
                </c:pt>
                <c:pt idx="100">
                  <c:v>67</c:v>
                </c:pt>
                <c:pt idx="101">
                  <c:v>68</c:v>
                </c:pt>
                <c:pt idx="102">
                  <c:v>69</c:v>
                </c:pt>
                <c:pt idx="103">
                  <c:v>70</c:v>
                </c:pt>
                <c:pt idx="104">
                  <c:v>71</c:v>
                </c:pt>
                <c:pt idx="105">
                  <c:v>72</c:v>
                </c:pt>
                <c:pt idx="106">
                  <c:v>73</c:v>
                </c:pt>
                <c:pt idx="107">
                  <c:v>74</c:v>
                </c:pt>
                <c:pt idx="108">
                  <c:v>75</c:v>
                </c:pt>
                <c:pt idx="109">
                  <c:v>76</c:v>
                </c:pt>
                <c:pt idx="110">
                  <c:v>77</c:v>
                </c:pt>
                <c:pt idx="111">
                  <c:v>78</c:v>
                </c:pt>
                <c:pt idx="112">
                  <c:v>79</c:v>
                </c:pt>
                <c:pt idx="113">
                  <c:v>80</c:v>
                </c:pt>
                <c:pt idx="114">
                  <c:v>81</c:v>
                </c:pt>
                <c:pt idx="115">
                  <c:v>82</c:v>
                </c:pt>
                <c:pt idx="116">
                  <c:v>83</c:v>
                </c:pt>
                <c:pt idx="117">
                  <c:v>84</c:v>
                </c:pt>
                <c:pt idx="118">
                  <c:v>85</c:v>
                </c:pt>
                <c:pt idx="119">
                  <c:v>86</c:v>
                </c:pt>
                <c:pt idx="120">
                  <c:v>87</c:v>
                </c:pt>
                <c:pt idx="121">
                  <c:v>88</c:v>
                </c:pt>
                <c:pt idx="122">
                  <c:v>89</c:v>
                </c:pt>
                <c:pt idx="123">
                  <c:v>90</c:v>
                </c:pt>
                <c:pt idx="124">
                  <c:v>91</c:v>
                </c:pt>
                <c:pt idx="125">
                  <c:v>92</c:v>
                </c:pt>
                <c:pt idx="126">
                  <c:v>93</c:v>
                </c:pt>
                <c:pt idx="127">
                  <c:v>94</c:v>
                </c:pt>
                <c:pt idx="128">
                  <c:v>95</c:v>
                </c:pt>
                <c:pt idx="129">
                  <c:v>96</c:v>
                </c:pt>
                <c:pt idx="130">
                  <c:v>97</c:v>
                </c:pt>
                <c:pt idx="131">
                  <c:v>98</c:v>
                </c:pt>
                <c:pt idx="132">
                  <c:v>99</c:v>
                </c:pt>
                <c:pt idx="133">
                  <c:v>100</c:v>
                </c:pt>
                <c:pt idx="134">
                  <c:v>101</c:v>
                </c:pt>
                <c:pt idx="135">
                  <c:v>102</c:v>
                </c:pt>
                <c:pt idx="136">
                  <c:v>103</c:v>
                </c:pt>
                <c:pt idx="137">
                  <c:v>104</c:v>
                </c:pt>
                <c:pt idx="138">
                  <c:v>105</c:v>
                </c:pt>
                <c:pt idx="139">
                  <c:v>106</c:v>
                </c:pt>
                <c:pt idx="140">
                  <c:v>107</c:v>
                </c:pt>
                <c:pt idx="141">
                  <c:v>108</c:v>
                </c:pt>
                <c:pt idx="142">
                  <c:v>109</c:v>
                </c:pt>
                <c:pt idx="143">
                  <c:v>110</c:v>
                </c:pt>
                <c:pt idx="144">
                  <c:v>111</c:v>
                </c:pt>
                <c:pt idx="145">
                  <c:v>112</c:v>
                </c:pt>
                <c:pt idx="146">
                  <c:v>113</c:v>
                </c:pt>
                <c:pt idx="147">
                  <c:v>114</c:v>
                </c:pt>
                <c:pt idx="148">
                  <c:v>115</c:v>
                </c:pt>
                <c:pt idx="149">
                  <c:v>116</c:v>
                </c:pt>
                <c:pt idx="150">
                  <c:v>117</c:v>
                </c:pt>
                <c:pt idx="151">
                  <c:v>118</c:v>
                </c:pt>
                <c:pt idx="152">
                  <c:v>119</c:v>
                </c:pt>
                <c:pt idx="153">
                  <c:v>120</c:v>
                </c:pt>
                <c:pt idx="154">
                  <c:v>121</c:v>
                </c:pt>
                <c:pt idx="155">
                  <c:v>122</c:v>
                </c:pt>
                <c:pt idx="156">
                  <c:v>123</c:v>
                </c:pt>
                <c:pt idx="157">
                  <c:v>124</c:v>
                </c:pt>
                <c:pt idx="158">
                  <c:v>125</c:v>
                </c:pt>
                <c:pt idx="159">
                  <c:v>126</c:v>
                </c:pt>
                <c:pt idx="160">
                  <c:v>127</c:v>
                </c:pt>
                <c:pt idx="161">
                  <c:v>128</c:v>
                </c:pt>
                <c:pt idx="162">
                  <c:v>129</c:v>
                </c:pt>
                <c:pt idx="163">
                  <c:v>130</c:v>
                </c:pt>
                <c:pt idx="164">
                  <c:v>131</c:v>
                </c:pt>
                <c:pt idx="165">
                  <c:v>132</c:v>
                </c:pt>
                <c:pt idx="166">
                  <c:v>133</c:v>
                </c:pt>
                <c:pt idx="167">
                  <c:v>134</c:v>
                </c:pt>
                <c:pt idx="168">
                  <c:v>135</c:v>
                </c:pt>
                <c:pt idx="169">
                  <c:v>136</c:v>
                </c:pt>
                <c:pt idx="170">
                  <c:v>137</c:v>
                </c:pt>
                <c:pt idx="171">
                  <c:v>138</c:v>
                </c:pt>
                <c:pt idx="172">
                  <c:v>139</c:v>
                </c:pt>
                <c:pt idx="173">
                  <c:v>140</c:v>
                </c:pt>
                <c:pt idx="174">
                  <c:v>141</c:v>
                </c:pt>
                <c:pt idx="175">
                  <c:v>142</c:v>
                </c:pt>
                <c:pt idx="176">
                  <c:v>143</c:v>
                </c:pt>
                <c:pt idx="177">
                  <c:v>144</c:v>
                </c:pt>
                <c:pt idx="178">
                  <c:v>145</c:v>
                </c:pt>
                <c:pt idx="179">
                  <c:v>146</c:v>
                </c:pt>
                <c:pt idx="180">
                  <c:v>147</c:v>
                </c:pt>
                <c:pt idx="181">
                  <c:v>148</c:v>
                </c:pt>
                <c:pt idx="182">
                  <c:v>149</c:v>
                </c:pt>
                <c:pt idx="183">
                  <c:v>150</c:v>
                </c:pt>
                <c:pt idx="184">
                  <c:v>151</c:v>
                </c:pt>
                <c:pt idx="185">
                  <c:v>152</c:v>
                </c:pt>
                <c:pt idx="186">
                  <c:v>153</c:v>
                </c:pt>
                <c:pt idx="187">
                  <c:v>154</c:v>
                </c:pt>
                <c:pt idx="188">
                  <c:v>155</c:v>
                </c:pt>
                <c:pt idx="189">
                  <c:v>156</c:v>
                </c:pt>
                <c:pt idx="190">
                  <c:v>157</c:v>
                </c:pt>
                <c:pt idx="191">
                  <c:v>158</c:v>
                </c:pt>
                <c:pt idx="192">
                  <c:v>159</c:v>
                </c:pt>
                <c:pt idx="193">
                  <c:v>160</c:v>
                </c:pt>
                <c:pt idx="194">
                  <c:v>161</c:v>
                </c:pt>
                <c:pt idx="195">
                  <c:v>162</c:v>
                </c:pt>
                <c:pt idx="196">
                  <c:v>163</c:v>
                </c:pt>
                <c:pt idx="197">
                  <c:v>164</c:v>
                </c:pt>
                <c:pt idx="198">
                  <c:v>165</c:v>
                </c:pt>
                <c:pt idx="199">
                  <c:v>166</c:v>
                </c:pt>
                <c:pt idx="200">
                  <c:v>167</c:v>
                </c:pt>
                <c:pt idx="201">
                  <c:v>168</c:v>
                </c:pt>
                <c:pt idx="202">
                  <c:v>169</c:v>
                </c:pt>
                <c:pt idx="203">
                  <c:v>170</c:v>
                </c:pt>
                <c:pt idx="204">
                  <c:v>171</c:v>
                </c:pt>
                <c:pt idx="205">
                  <c:v>172</c:v>
                </c:pt>
                <c:pt idx="206">
                  <c:v>173</c:v>
                </c:pt>
                <c:pt idx="207">
                  <c:v>174</c:v>
                </c:pt>
                <c:pt idx="208">
                  <c:v>175</c:v>
                </c:pt>
                <c:pt idx="209">
                  <c:v>176</c:v>
                </c:pt>
                <c:pt idx="210">
                  <c:v>177</c:v>
                </c:pt>
                <c:pt idx="211">
                  <c:v>178</c:v>
                </c:pt>
                <c:pt idx="212">
                  <c:v>179</c:v>
                </c:pt>
                <c:pt idx="213">
                  <c:v>180</c:v>
                </c:pt>
                <c:pt idx="214">
                  <c:v>181</c:v>
                </c:pt>
                <c:pt idx="215">
                  <c:v>182</c:v>
                </c:pt>
                <c:pt idx="216">
                  <c:v>183</c:v>
                </c:pt>
                <c:pt idx="217">
                  <c:v>184</c:v>
                </c:pt>
                <c:pt idx="218">
                  <c:v>185</c:v>
                </c:pt>
                <c:pt idx="219">
                  <c:v>186</c:v>
                </c:pt>
                <c:pt idx="220">
                  <c:v>187</c:v>
                </c:pt>
                <c:pt idx="221">
                  <c:v>188</c:v>
                </c:pt>
                <c:pt idx="222">
                  <c:v>189</c:v>
                </c:pt>
                <c:pt idx="223">
                  <c:v>190</c:v>
                </c:pt>
                <c:pt idx="224">
                  <c:v>191</c:v>
                </c:pt>
                <c:pt idx="225">
                  <c:v>192</c:v>
                </c:pt>
                <c:pt idx="226">
                  <c:v>193</c:v>
                </c:pt>
                <c:pt idx="227">
                  <c:v>194</c:v>
                </c:pt>
                <c:pt idx="228">
                  <c:v>195</c:v>
                </c:pt>
                <c:pt idx="229">
                  <c:v>196</c:v>
                </c:pt>
                <c:pt idx="230">
                  <c:v>197</c:v>
                </c:pt>
                <c:pt idx="231">
                  <c:v>198</c:v>
                </c:pt>
                <c:pt idx="232">
                  <c:v>199</c:v>
                </c:pt>
                <c:pt idx="233">
                  <c:v>200</c:v>
                </c:pt>
                <c:pt idx="234">
                  <c:v>201</c:v>
                </c:pt>
                <c:pt idx="235">
                  <c:v>202</c:v>
                </c:pt>
                <c:pt idx="236">
                  <c:v>203</c:v>
                </c:pt>
                <c:pt idx="237">
                  <c:v>204</c:v>
                </c:pt>
                <c:pt idx="238">
                  <c:v>205</c:v>
                </c:pt>
                <c:pt idx="239">
                  <c:v>206</c:v>
                </c:pt>
                <c:pt idx="240">
                  <c:v>207</c:v>
                </c:pt>
                <c:pt idx="241">
                  <c:v>208</c:v>
                </c:pt>
                <c:pt idx="242">
                  <c:v>209</c:v>
                </c:pt>
                <c:pt idx="243">
                  <c:v>210</c:v>
                </c:pt>
                <c:pt idx="244">
                  <c:v>211</c:v>
                </c:pt>
                <c:pt idx="245">
                  <c:v>212</c:v>
                </c:pt>
                <c:pt idx="246">
                  <c:v>213</c:v>
                </c:pt>
                <c:pt idx="247">
                  <c:v>214</c:v>
                </c:pt>
                <c:pt idx="248">
                  <c:v>215</c:v>
                </c:pt>
                <c:pt idx="249">
                  <c:v>216</c:v>
                </c:pt>
                <c:pt idx="250">
                  <c:v>217</c:v>
                </c:pt>
                <c:pt idx="251">
                  <c:v>218</c:v>
                </c:pt>
                <c:pt idx="252">
                  <c:v>219</c:v>
                </c:pt>
                <c:pt idx="253">
                  <c:v>220</c:v>
                </c:pt>
                <c:pt idx="254">
                  <c:v>221</c:v>
                </c:pt>
                <c:pt idx="255">
                  <c:v>222</c:v>
                </c:pt>
                <c:pt idx="256">
                  <c:v>223</c:v>
                </c:pt>
                <c:pt idx="257">
                  <c:v>224</c:v>
                </c:pt>
                <c:pt idx="258">
                  <c:v>225</c:v>
                </c:pt>
                <c:pt idx="259">
                  <c:v>226</c:v>
                </c:pt>
                <c:pt idx="260">
                  <c:v>227</c:v>
                </c:pt>
                <c:pt idx="261">
                  <c:v>228</c:v>
                </c:pt>
                <c:pt idx="262">
                  <c:v>229</c:v>
                </c:pt>
                <c:pt idx="263">
                  <c:v>230</c:v>
                </c:pt>
                <c:pt idx="264">
                  <c:v>231</c:v>
                </c:pt>
                <c:pt idx="265">
                  <c:v>232</c:v>
                </c:pt>
                <c:pt idx="266">
                  <c:v>233</c:v>
                </c:pt>
                <c:pt idx="267">
                  <c:v>234</c:v>
                </c:pt>
                <c:pt idx="268">
                  <c:v>235</c:v>
                </c:pt>
                <c:pt idx="269">
                  <c:v>236</c:v>
                </c:pt>
                <c:pt idx="270">
                  <c:v>237</c:v>
                </c:pt>
                <c:pt idx="271">
                  <c:v>238</c:v>
                </c:pt>
                <c:pt idx="272">
                  <c:v>239</c:v>
                </c:pt>
                <c:pt idx="273">
                  <c:v>240</c:v>
                </c:pt>
                <c:pt idx="274">
                  <c:v>241</c:v>
                </c:pt>
                <c:pt idx="275">
                  <c:v>242</c:v>
                </c:pt>
                <c:pt idx="276">
                  <c:v>243</c:v>
                </c:pt>
                <c:pt idx="277">
                  <c:v>244</c:v>
                </c:pt>
                <c:pt idx="278">
                  <c:v>245</c:v>
                </c:pt>
                <c:pt idx="279">
                  <c:v>246</c:v>
                </c:pt>
                <c:pt idx="280">
                  <c:v>247</c:v>
                </c:pt>
                <c:pt idx="281">
                  <c:v>248</c:v>
                </c:pt>
                <c:pt idx="282">
                  <c:v>249</c:v>
                </c:pt>
                <c:pt idx="283">
                  <c:v>250</c:v>
                </c:pt>
                <c:pt idx="284">
                  <c:v>251</c:v>
                </c:pt>
                <c:pt idx="285">
                  <c:v>252</c:v>
                </c:pt>
                <c:pt idx="286">
                  <c:v>253</c:v>
                </c:pt>
                <c:pt idx="287">
                  <c:v>254</c:v>
                </c:pt>
                <c:pt idx="288">
                  <c:v>255</c:v>
                </c:pt>
                <c:pt idx="289">
                  <c:v>256</c:v>
                </c:pt>
                <c:pt idx="290">
                  <c:v>257</c:v>
                </c:pt>
                <c:pt idx="291">
                  <c:v>258</c:v>
                </c:pt>
                <c:pt idx="292">
                  <c:v>259</c:v>
                </c:pt>
                <c:pt idx="293">
                  <c:v>260</c:v>
                </c:pt>
                <c:pt idx="294">
                  <c:v>261</c:v>
                </c:pt>
                <c:pt idx="295">
                  <c:v>262</c:v>
                </c:pt>
                <c:pt idx="296">
                  <c:v>263</c:v>
                </c:pt>
                <c:pt idx="297">
                  <c:v>264</c:v>
                </c:pt>
                <c:pt idx="298">
                  <c:v>265</c:v>
                </c:pt>
                <c:pt idx="299">
                  <c:v>266</c:v>
                </c:pt>
                <c:pt idx="300">
                  <c:v>267</c:v>
                </c:pt>
                <c:pt idx="301">
                  <c:v>268</c:v>
                </c:pt>
                <c:pt idx="302">
                  <c:v>269</c:v>
                </c:pt>
                <c:pt idx="303">
                  <c:v>270</c:v>
                </c:pt>
                <c:pt idx="304">
                  <c:v>271</c:v>
                </c:pt>
                <c:pt idx="305">
                  <c:v>272</c:v>
                </c:pt>
                <c:pt idx="306">
                  <c:v>273</c:v>
                </c:pt>
                <c:pt idx="307">
                  <c:v>274</c:v>
                </c:pt>
                <c:pt idx="308">
                  <c:v>275</c:v>
                </c:pt>
                <c:pt idx="309">
                  <c:v>276</c:v>
                </c:pt>
                <c:pt idx="310">
                  <c:v>277</c:v>
                </c:pt>
                <c:pt idx="311">
                  <c:v>278</c:v>
                </c:pt>
                <c:pt idx="312">
                  <c:v>279</c:v>
                </c:pt>
                <c:pt idx="313">
                  <c:v>280</c:v>
                </c:pt>
                <c:pt idx="314">
                  <c:v>281</c:v>
                </c:pt>
                <c:pt idx="315">
                  <c:v>282</c:v>
                </c:pt>
                <c:pt idx="316">
                  <c:v>283</c:v>
                </c:pt>
                <c:pt idx="317">
                  <c:v>284</c:v>
                </c:pt>
                <c:pt idx="318">
                  <c:v>285</c:v>
                </c:pt>
                <c:pt idx="319">
                  <c:v>286</c:v>
                </c:pt>
                <c:pt idx="320">
                  <c:v>287</c:v>
                </c:pt>
                <c:pt idx="321">
                  <c:v>288</c:v>
                </c:pt>
                <c:pt idx="322">
                  <c:v>289</c:v>
                </c:pt>
                <c:pt idx="323">
                  <c:v>290</c:v>
                </c:pt>
                <c:pt idx="324">
                  <c:v>291</c:v>
                </c:pt>
                <c:pt idx="325">
                  <c:v>292</c:v>
                </c:pt>
                <c:pt idx="326">
                  <c:v>293</c:v>
                </c:pt>
                <c:pt idx="327">
                  <c:v>294</c:v>
                </c:pt>
                <c:pt idx="328">
                  <c:v>295</c:v>
                </c:pt>
                <c:pt idx="329">
                  <c:v>296</c:v>
                </c:pt>
                <c:pt idx="330">
                  <c:v>297</c:v>
                </c:pt>
                <c:pt idx="331">
                  <c:v>298</c:v>
                </c:pt>
                <c:pt idx="332">
                  <c:v>299</c:v>
                </c:pt>
                <c:pt idx="333">
                  <c:v>300</c:v>
                </c:pt>
                <c:pt idx="334">
                  <c:v>301</c:v>
                </c:pt>
                <c:pt idx="335">
                  <c:v>302</c:v>
                </c:pt>
                <c:pt idx="336">
                  <c:v>303</c:v>
                </c:pt>
                <c:pt idx="337">
                  <c:v>304</c:v>
                </c:pt>
                <c:pt idx="338">
                  <c:v>305</c:v>
                </c:pt>
                <c:pt idx="339">
                  <c:v>306</c:v>
                </c:pt>
                <c:pt idx="340">
                  <c:v>307</c:v>
                </c:pt>
                <c:pt idx="341">
                  <c:v>308</c:v>
                </c:pt>
                <c:pt idx="342">
                  <c:v>309</c:v>
                </c:pt>
                <c:pt idx="343">
                  <c:v>310</c:v>
                </c:pt>
                <c:pt idx="344">
                  <c:v>311</c:v>
                </c:pt>
                <c:pt idx="345">
                  <c:v>312</c:v>
                </c:pt>
                <c:pt idx="346">
                  <c:v>313</c:v>
                </c:pt>
                <c:pt idx="347">
                  <c:v>314</c:v>
                </c:pt>
                <c:pt idx="348">
                  <c:v>315</c:v>
                </c:pt>
                <c:pt idx="349">
                  <c:v>316</c:v>
                </c:pt>
                <c:pt idx="350">
                  <c:v>317</c:v>
                </c:pt>
                <c:pt idx="351">
                  <c:v>318</c:v>
                </c:pt>
                <c:pt idx="352">
                  <c:v>319</c:v>
                </c:pt>
                <c:pt idx="353">
                  <c:v>320</c:v>
                </c:pt>
                <c:pt idx="354">
                  <c:v>321</c:v>
                </c:pt>
                <c:pt idx="355">
                  <c:v>322</c:v>
                </c:pt>
                <c:pt idx="356">
                  <c:v>323</c:v>
                </c:pt>
                <c:pt idx="357">
                  <c:v>324</c:v>
                </c:pt>
                <c:pt idx="358">
                  <c:v>325</c:v>
                </c:pt>
                <c:pt idx="359">
                  <c:v>326</c:v>
                </c:pt>
                <c:pt idx="360">
                  <c:v>327</c:v>
                </c:pt>
                <c:pt idx="361">
                  <c:v>328</c:v>
                </c:pt>
                <c:pt idx="362">
                  <c:v>329</c:v>
                </c:pt>
                <c:pt idx="363">
                  <c:v>330</c:v>
                </c:pt>
                <c:pt idx="364">
                  <c:v>331</c:v>
                </c:pt>
                <c:pt idx="365">
                  <c:v>332</c:v>
                </c:pt>
                <c:pt idx="366">
                  <c:v>333</c:v>
                </c:pt>
                <c:pt idx="367">
                  <c:v>334</c:v>
                </c:pt>
                <c:pt idx="368">
                  <c:v>335</c:v>
                </c:pt>
                <c:pt idx="369">
                  <c:v>336</c:v>
                </c:pt>
                <c:pt idx="370">
                  <c:v>337</c:v>
                </c:pt>
                <c:pt idx="371">
                  <c:v>338</c:v>
                </c:pt>
                <c:pt idx="372">
                  <c:v>339</c:v>
                </c:pt>
                <c:pt idx="373">
                  <c:v>340</c:v>
                </c:pt>
                <c:pt idx="374">
                  <c:v>341</c:v>
                </c:pt>
                <c:pt idx="375">
                  <c:v>342</c:v>
                </c:pt>
                <c:pt idx="376">
                  <c:v>343</c:v>
                </c:pt>
                <c:pt idx="377">
                  <c:v>344</c:v>
                </c:pt>
                <c:pt idx="378">
                  <c:v>345</c:v>
                </c:pt>
                <c:pt idx="379">
                  <c:v>346</c:v>
                </c:pt>
                <c:pt idx="380">
                  <c:v>347</c:v>
                </c:pt>
                <c:pt idx="381">
                  <c:v>348</c:v>
                </c:pt>
                <c:pt idx="382">
                  <c:v>349</c:v>
                </c:pt>
                <c:pt idx="383">
                  <c:v>350</c:v>
                </c:pt>
                <c:pt idx="384">
                  <c:v>351</c:v>
                </c:pt>
                <c:pt idx="385">
                  <c:v>352</c:v>
                </c:pt>
                <c:pt idx="386">
                  <c:v>353</c:v>
                </c:pt>
                <c:pt idx="387">
                  <c:v>354</c:v>
                </c:pt>
                <c:pt idx="388">
                  <c:v>355</c:v>
                </c:pt>
                <c:pt idx="389">
                  <c:v>356</c:v>
                </c:pt>
                <c:pt idx="390">
                  <c:v>357</c:v>
                </c:pt>
                <c:pt idx="391">
                  <c:v>358</c:v>
                </c:pt>
                <c:pt idx="392">
                  <c:v>359</c:v>
                </c:pt>
                <c:pt idx="393">
                  <c:v>360</c:v>
                </c:pt>
                <c:pt idx="394">
                  <c:v>361</c:v>
                </c:pt>
                <c:pt idx="395">
                  <c:v>362</c:v>
                </c:pt>
                <c:pt idx="396">
                  <c:v>363</c:v>
                </c:pt>
                <c:pt idx="397">
                  <c:v>364</c:v>
                </c:pt>
                <c:pt idx="398">
                  <c:v>365</c:v>
                </c:pt>
                <c:pt idx="399">
                  <c:v>366</c:v>
                </c:pt>
                <c:pt idx="400">
                  <c:v>367</c:v>
                </c:pt>
                <c:pt idx="401">
                  <c:v>368</c:v>
                </c:pt>
                <c:pt idx="402">
                  <c:v>369</c:v>
                </c:pt>
                <c:pt idx="403">
                  <c:v>370</c:v>
                </c:pt>
                <c:pt idx="404">
                  <c:v>371</c:v>
                </c:pt>
                <c:pt idx="405">
                  <c:v>372</c:v>
                </c:pt>
                <c:pt idx="406">
                  <c:v>373</c:v>
                </c:pt>
                <c:pt idx="407">
                  <c:v>374</c:v>
                </c:pt>
                <c:pt idx="408">
                  <c:v>375</c:v>
                </c:pt>
                <c:pt idx="409">
                  <c:v>376</c:v>
                </c:pt>
                <c:pt idx="410">
                  <c:v>377</c:v>
                </c:pt>
                <c:pt idx="411">
                  <c:v>378</c:v>
                </c:pt>
                <c:pt idx="412">
                  <c:v>379</c:v>
                </c:pt>
                <c:pt idx="413">
                  <c:v>380</c:v>
                </c:pt>
                <c:pt idx="414">
                  <c:v>381</c:v>
                </c:pt>
                <c:pt idx="415">
                  <c:v>382</c:v>
                </c:pt>
                <c:pt idx="416">
                  <c:v>383</c:v>
                </c:pt>
                <c:pt idx="417">
                  <c:v>384</c:v>
                </c:pt>
                <c:pt idx="418">
                  <c:v>385</c:v>
                </c:pt>
                <c:pt idx="419">
                  <c:v>386</c:v>
                </c:pt>
                <c:pt idx="420">
                  <c:v>387</c:v>
                </c:pt>
                <c:pt idx="421">
                  <c:v>388</c:v>
                </c:pt>
                <c:pt idx="422">
                  <c:v>389</c:v>
                </c:pt>
                <c:pt idx="423">
                  <c:v>390</c:v>
                </c:pt>
                <c:pt idx="424">
                  <c:v>391</c:v>
                </c:pt>
                <c:pt idx="425">
                  <c:v>392</c:v>
                </c:pt>
                <c:pt idx="426">
                  <c:v>393</c:v>
                </c:pt>
                <c:pt idx="427">
                  <c:v>394</c:v>
                </c:pt>
                <c:pt idx="428">
                  <c:v>395</c:v>
                </c:pt>
                <c:pt idx="429">
                  <c:v>396</c:v>
                </c:pt>
                <c:pt idx="430">
                  <c:v>397</c:v>
                </c:pt>
                <c:pt idx="431">
                  <c:v>398</c:v>
                </c:pt>
                <c:pt idx="432">
                  <c:v>399</c:v>
                </c:pt>
                <c:pt idx="433">
                  <c:v>400</c:v>
                </c:pt>
                <c:pt idx="434">
                  <c:v>401</c:v>
                </c:pt>
                <c:pt idx="435">
                  <c:v>402</c:v>
                </c:pt>
                <c:pt idx="436">
                  <c:v>403</c:v>
                </c:pt>
                <c:pt idx="437">
                  <c:v>404</c:v>
                </c:pt>
                <c:pt idx="438">
                  <c:v>405</c:v>
                </c:pt>
                <c:pt idx="439">
                  <c:v>406</c:v>
                </c:pt>
                <c:pt idx="440">
                  <c:v>407</c:v>
                </c:pt>
                <c:pt idx="441">
                  <c:v>408</c:v>
                </c:pt>
                <c:pt idx="442">
                  <c:v>409</c:v>
                </c:pt>
                <c:pt idx="443">
                  <c:v>410</c:v>
                </c:pt>
                <c:pt idx="444">
                  <c:v>411</c:v>
                </c:pt>
                <c:pt idx="445">
                  <c:v>412</c:v>
                </c:pt>
                <c:pt idx="446">
                  <c:v>413</c:v>
                </c:pt>
                <c:pt idx="447">
                  <c:v>414</c:v>
                </c:pt>
                <c:pt idx="448">
                  <c:v>415</c:v>
                </c:pt>
                <c:pt idx="449">
                  <c:v>416</c:v>
                </c:pt>
                <c:pt idx="450">
                  <c:v>417</c:v>
                </c:pt>
                <c:pt idx="451">
                  <c:v>418</c:v>
                </c:pt>
                <c:pt idx="452">
                  <c:v>419</c:v>
                </c:pt>
                <c:pt idx="453">
                  <c:v>420</c:v>
                </c:pt>
                <c:pt idx="454">
                  <c:v>421</c:v>
                </c:pt>
                <c:pt idx="455">
                  <c:v>422</c:v>
                </c:pt>
                <c:pt idx="456">
                  <c:v>423</c:v>
                </c:pt>
                <c:pt idx="457">
                  <c:v>424</c:v>
                </c:pt>
                <c:pt idx="458">
                  <c:v>425</c:v>
                </c:pt>
                <c:pt idx="459">
                  <c:v>426</c:v>
                </c:pt>
                <c:pt idx="460">
                  <c:v>427</c:v>
                </c:pt>
                <c:pt idx="461">
                  <c:v>428</c:v>
                </c:pt>
                <c:pt idx="462">
                  <c:v>429</c:v>
                </c:pt>
                <c:pt idx="463">
                  <c:v>430</c:v>
                </c:pt>
                <c:pt idx="464">
                  <c:v>431</c:v>
                </c:pt>
                <c:pt idx="465">
                  <c:v>432</c:v>
                </c:pt>
                <c:pt idx="466">
                  <c:v>433</c:v>
                </c:pt>
                <c:pt idx="467">
                  <c:v>434</c:v>
                </c:pt>
                <c:pt idx="468">
                  <c:v>435</c:v>
                </c:pt>
                <c:pt idx="469">
                  <c:v>436</c:v>
                </c:pt>
                <c:pt idx="470">
                  <c:v>437</c:v>
                </c:pt>
                <c:pt idx="471">
                  <c:v>438</c:v>
                </c:pt>
                <c:pt idx="472">
                  <c:v>439</c:v>
                </c:pt>
                <c:pt idx="473">
                  <c:v>440</c:v>
                </c:pt>
                <c:pt idx="474">
                  <c:v>441</c:v>
                </c:pt>
                <c:pt idx="475">
                  <c:v>442</c:v>
                </c:pt>
                <c:pt idx="476">
                  <c:v>443</c:v>
                </c:pt>
                <c:pt idx="477">
                  <c:v>444</c:v>
                </c:pt>
                <c:pt idx="478">
                  <c:v>445</c:v>
                </c:pt>
                <c:pt idx="479">
                  <c:v>446</c:v>
                </c:pt>
                <c:pt idx="480">
                  <c:v>447</c:v>
                </c:pt>
                <c:pt idx="481">
                  <c:v>448</c:v>
                </c:pt>
                <c:pt idx="482">
                  <c:v>449</c:v>
                </c:pt>
                <c:pt idx="483">
                  <c:v>450</c:v>
                </c:pt>
                <c:pt idx="484">
                  <c:v>451</c:v>
                </c:pt>
                <c:pt idx="485">
                  <c:v>452</c:v>
                </c:pt>
                <c:pt idx="486">
                  <c:v>453</c:v>
                </c:pt>
                <c:pt idx="487">
                  <c:v>454</c:v>
                </c:pt>
                <c:pt idx="488">
                  <c:v>455</c:v>
                </c:pt>
                <c:pt idx="489">
                  <c:v>456</c:v>
                </c:pt>
                <c:pt idx="490">
                  <c:v>457</c:v>
                </c:pt>
                <c:pt idx="491">
                  <c:v>458</c:v>
                </c:pt>
                <c:pt idx="492">
                  <c:v>459</c:v>
                </c:pt>
                <c:pt idx="493">
                  <c:v>460</c:v>
                </c:pt>
                <c:pt idx="494">
                  <c:v>461</c:v>
                </c:pt>
                <c:pt idx="495">
                  <c:v>462</c:v>
                </c:pt>
                <c:pt idx="496">
                  <c:v>463</c:v>
                </c:pt>
                <c:pt idx="497">
                  <c:v>464</c:v>
                </c:pt>
                <c:pt idx="498">
                  <c:v>465</c:v>
                </c:pt>
                <c:pt idx="499">
                  <c:v>466</c:v>
                </c:pt>
                <c:pt idx="500">
                  <c:v>467</c:v>
                </c:pt>
                <c:pt idx="501">
                  <c:v>468</c:v>
                </c:pt>
                <c:pt idx="502">
                  <c:v>469</c:v>
                </c:pt>
                <c:pt idx="503">
                  <c:v>470</c:v>
                </c:pt>
                <c:pt idx="504">
                  <c:v>471</c:v>
                </c:pt>
                <c:pt idx="505">
                  <c:v>472</c:v>
                </c:pt>
                <c:pt idx="506">
                  <c:v>473</c:v>
                </c:pt>
                <c:pt idx="507">
                  <c:v>474</c:v>
                </c:pt>
                <c:pt idx="508">
                  <c:v>475</c:v>
                </c:pt>
                <c:pt idx="509">
                  <c:v>476</c:v>
                </c:pt>
                <c:pt idx="510">
                  <c:v>477</c:v>
                </c:pt>
                <c:pt idx="511">
                  <c:v>478</c:v>
                </c:pt>
                <c:pt idx="512">
                  <c:v>479</c:v>
                </c:pt>
                <c:pt idx="513">
                  <c:v>480</c:v>
                </c:pt>
                <c:pt idx="514">
                  <c:v>481</c:v>
                </c:pt>
                <c:pt idx="515">
                  <c:v>482</c:v>
                </c:pt>
                <c:pt idx="516">
                  <c:v>483</c:v>
                </c:pt>
                <c:pt idx="517">
                  <c:v>484</c:v>
                </c:pt>
                <c:pt idx="518">
                  <c:v>485</c:v>
                </c:pt>
                <c:pt idx="519">
                  <c:v>486</c:v>
                </c:pt>
                <c:pt idx="520">
                  <c:v>487</c:v>
                </c:pt>
                <c:pt idx="521">
                  <c:v>488</c:v>
                </c:pt>
                <c:pt idx="522">
                  <c:v>489</c:v>
                </c:pt>
                <c:pt idx="523">
                  <c:v>490</c:v>
                </c:pt>
                <c:pt idx="524">
                  <c:v>491</c:v>
                </c:pt>
                <c:pt idx="525">
                  <c:v>492</c:v>
                </c:pt>
                <c:pt idx="526">
                  <c:v>493</c:v>
                </c:pt>
                <c:pt idx="527">
                  <c:v>494</c:v>
                </c:pt>
                <c:pt idx="528">
                  <c:v>495</c:v>
                </c:pt>
                <c:pt idx="529">
                  <c:v>496</c:v>
                </c:pt>
                <c:pt idx="530">
                  <c:v>497</c:v>
                </c:pt>
                <c:pt idx="531">
                  <c:v>498</c:v>
                </c:pt>
                <c:pt idx="532">
                  <c:v>499</c:v>
                </c:pt>
                <c:pt idx="533">
                  <c:v>500</c:v>
                </c:pt>
                <c:pt idx="534">
                  <c:v>501</c:v>
                </c:pt>
                <c:pt idx="535">
                  <c:v>502</c:v>
                </c:pt>
                <c:pt idx="536">
                  <c:v>503</c:v>
                </c:pt>
                <c:pt idx="537">
                  <c:v>504</c:v>
                </c:pt>
                <c:pt idx="538">
                  <c:v>505</c:v>
                </c:pt>
                <c:pt idx="539">
                  <c:v>506</c:v>
                </c:pt>
                <c:pt idx="540">
                  <c:v>507</c:v>
                </c:pt>
                <c:pt idx="541">
                  <c:v>508</c:v>
                </c:pt>
                <c:pt idx="542">
                  <c:v>509</c:v>
                </c:pt>
                <c:pt idx="543">
                  <c:v>510</c:v>
                </c:pt>
                <c:pt idx="544">
                  <c:v>511</c:v>
                </c:pt>
                <c:pt idx="545">
                  <c:v>512</c:v>
                </c:pt>
                <c:pt idx="546">
                  <c:v>513</c:v>
                </c:pt>
                <c:pt idx="547">
                  <c:v>514</c:v>
                </c:pt>
                <c:pt idx="548">
                  <c:v>515</c:v>
                </c:pt>
                <c:pt idx="549">
                  <c:v>516</c:v>
                </c:pt>
                <c:pt idx="550">
                  <c:v>517</c:v>
                </c:pt>
                <c:pt idx="551">
                  <c:v>518</c:v>
                </c:pt>
                <c:pt idx="552">
                  <c:v>519</c:v>
                </c:pt>
                <c:pt idx="553">
                  <c:v>520</c:v>
                </c:pt>
                <c:pt idx="554">
                  <c:v>521</c:v>
                </c:pt>
                <c:pt idx="555">
                  <c:v>522</c:v>
                </c:pt>
                <c:pt idx="556">
                  <c:v>523</c:v>
                </c:pt>
                <c:pt idx="557">
                  <c:v>524</c:v>
                </c:pt>
                <c:pt idx="558">
                  <c:v>525</c:v>
                </c:pt>
                <c:pt idx="559">
                  <c:v>526</c:v>
                </c:pt>
                <c:pt idx="560">
                  <c:v>527</c:v>
                </c:pt>
                <c:pt idx="561">
                  <c:v>528</c:v>
                </c:pt>
                <c:pt idx="562">
                  <c:v>529</c:v>
                </c:pt>
                <c:pt idx="563">
                  <c:v>530</c:v>
                </c:pt>
                <c:pt idx="564">
                  <c:v>531</c:v>
                </c:pt>
                <c:pt idx="565">
                  <c:v>532</c:v>
                </c:pt>
                <c:pt idx="566">
                  <c:v>533</c:v>
                </c:pt>
                <c:pt idx="567">
                  <c:v>534</c:v>
                </c:pt>
                <c:pt idx="568">
                  <c:v>535</c:v>
                </c:pt>
                <c:pt idx="569">
                  <c:v>536</c:v>
                </c:pt>
                <c:pt idx="570">
                  <c:v>537</c:v>
                </c:pt>
                <c:pt idx="571">
                  <c:v>538</c:v>
                </c:pt>
                <c:pt idx="572">
                  <c:v>539</c:v>
                </c:pt>
                <c:pt idx="573">
                  <c:v>540</c:v>
                </c:pt>
                <c:pt idx="574">
                  <c:v>541</c:v>
                </c:pt>
                <c:pt idx="575">
                  <c:v>542</c:v>
                </c:pt>
                <c:pt idx="576">
                  <c:v>543</c:v>
                </c:pt>
                <c:pt idx="577">
                  <c:v>544</c:v>
                </c:pt>
                <c:pt idx="578">
                  <c:v>545</c:v>
                </c:pt>
                <c:pt idx="579">
                  <c:v>546</c:v>
                </c:pt>
                <c:pt idx="580">
                  <c:v>547</c:v>
                </c:pt>
                <c:pt idx="581">
                  <c:v>548</c:v>
                </c:pt>
                <c:pt idx="582">
                  <c:v>549</c:v>
                </c:pt>
                <c:pt idx="583">
                  <c:v>550</c:v>
                </c:pt>
                <c:pt idx="584">
                  <c:v>551</c:v>
                </c:pt>
                <c:pt idx="585">
                  <c:v>552</c:v>
                </c:pt>
                <c:pt idx="586">
                  <c:v>553</c:v>
                </c:pt>
                <c:pt idx="587">
                  <c:v>554</c:v>
                </c:pt>
                <c:pt idx="588">
                  <c:v>555</c:v>
                </c:pt>
                <c:pt idx="589">
                  <c:v>556</c:v>
                </c:pt>
                <c:pt idx="590">
                  <c:v>557</c:v>
                </c:pt>
                <c:pt idx="591">
                  <c:v>558</c:v>
                </c:pt>
                <c:pt idx="592">
                  <c:v>559</c:v>
                </c:pt>
                <c:pt idx="593">
                  <c:v>560</c:v>
                </c:pt>
                <c:pt idx="594">
                  <c:v>561</c:v>
                </c:pt>
                <c:pt idx="595">
                  <c:v>562</c:v>
                </c:pt>
                <c:pt idx="596">
                  <c:v>563</c:v>
                </c:pt>
                <c:pt idx="597">
                  <c:v>564</c:v>
                </c:pt>
                <c:pt idx="598">
                  <c:v>565</c:v>
                </c:pt>
                <c:pt idx="599">
                  <c:v>566</c:v>
                </c:pt>
                <c:pt idx="600">
                  <c:v>567</c:v>
                </c:pt>
                <c:pt idx="601">
                  <c:v>568</c:v>
                </c:pt>
                <c:pt idx="602">
                  <c:v>569</c:v>
                </c:pt>
                <c:pt idx="603">
                  <c:v>570</c:v>
                </c:pt>
                <c:pt idx="604">
                  <c:v>571</c:v>
                </c:pt>
                <c:pt idx="605">
                  <c:v>572</c:v>
                </c:pt>
                <c:pt idx="606">
                  <c:v>573</c:v>
                </c:pt>
                <c:pt idx="607">
                  <c:v>574</c:v>
                </c:pt>
                <c:pt idx="608">
                  <c:v>575</c:v>
                </c:pt>
                <c:pt idx="609">
                  <c:v>576</c:v>
                </c:pt>
                <c:pt idx="610">
                  <c:v>577</c:v>
                </c:pt>
                <c:pt idx="611">
                  <c:v>578</c:v>
                </c:pt>
                <c:pt idx="612">
                  <c:v>579</c:v>
                </c:pt>
                <c:pt idx="613">
                  <c:v>580</c:v>
                </c:pt>
                <c:pt idx="614">
                  <c:v>581</c:v>
                </c:pt>
                <c:pt idx="615">
                  <c:v>582</c:v>
                </c:pt>
                <c:pt idx="616">
                  <c:v>583</c:v>
                </c:pt>
                <c:pt idx="617">
                  <c:v>584</c:v>
                </c:pt>
                <c:pt idx="618">
                  <c:v>585</c:v>
                </c:pt>
                <c:pt idx="619">
                  <c:v>586</c:v>
                </c:pt>
                <c:pt idx="620">
                  <c:v>587</c:v>
                </c:pt>
                <c:pt idx="621">
                  <c:v>588</c:v>
                </c:pt>
                <c:pt idx="622">
                  <c:v>589</c:v>
                </c:pt>
                <c:pt idx="623">
                  <c:v>590</c:v>
                </c:pt>
                <c:pt idx="624">
                  <c:v>591</c:v>
                </c:pt>
                <c:pt idx="625">
                  <c:v>592</c:v>
                </c:pt>
                <c:pt idx="626">
                  <c:v>593</c:v>
                </c:pt>
                <c:pt idx="627">
                  <c:v>594</c:v>
                </c:pt>
                <c:pt idx="628">
                  <c:v>595</c:v>
                </c:pt>
                <c:pt idx="629">
                  <c:v>596</c:v>
                </c:pt>
                <c:pt idx="630">
                  <c:v>597</c:v>
                </c:pt>
                <c:pt idx="631">
                  <c:v>598</c:v>
                </c:pt>
                <c:pt idx="632">
                  <c:v>599</c:v>
                </c:pt>
                <c:pt idx="633">
                  <c:v>600</c:v>
                </c:pt>
                <c:pt idx="634">
                  <c:v>601</c:v>
                </c:pt>
                <c:pt idx="635">
                  <c:v>602</c:v>
                </c:pt>
                <c:pt idx="636">
                  <c:v>603</c:v>
                </c:pt>
                <c:pt idx="637">
                  <c:v>604</c:v>
                </c:pt>
                <c:pt idx="638">
                  <c:v>605</c:v>
                </c:pt>
                <c:pt idx="639">
                  <c:v>606</c:v>
                </c:pt>
                <c:pt idx="640">
                  <c:v>607</c:v>
                </c:pt>
                <c:pt idx="641">
                  <c:v>608</c:v>
                </c:pt>
                <c:pt idx="642">
                  <c:v>609</c:v>
                </c:pt>
                <c:pt idx="643">
                  <c:v>610</c:v>
                </c:pt>
                <c:pt idx="644">
                  <c:v>611</c:v>
                </c:pt>
                <c:pt idx="645">
                  <c:v>612</c:v>
                </c:pt>
                <c:pt idx="646">
                  <c:v>613</c:v>
                </c:pt>
                <c:pt idx="647">
                  <c:v>614</c:v>
                </c:pt>
                <c:pt idx="648">
                  <c:v>615</c:v>
                </c:pt>
                <c:pt idx="649">
                  <c:v>616</c:v>
                </c:pt>
                <c:pt idx="650">
                  <c:v>617</c:v>
                </c:pt>
                <c:pt idx="651">
                  <c:v>618</c:v>
                </c:pt>
                <c:pt idx="652">
                  <c:v>619</c:v>
                </c:pt>
                <c:pt idx="653">
                  <c:v>620</c:v>
                </c:pt>
                <c:pt idx="654">
                  <c:v>621</c:v>
                </c:pt>
                <c:pt idx="655">
                  <c:v>622</c:v>
                </c:pt>
                <c:pt idx="656">
                  <c:v>623</c:v>
                </c:pt>
                <c:pt idx="657">
                  <c:v>624</c:v>
                </c:pt>
                <c:pt idx="658">
                  <c:v>625</c:v>
                </c:pt>
                <c:pt idx="659">
                  <c:v>626</c:v>
                </c:pt>
                <c:pt idx="660">
                  <c:v>627</c:v>
                </c:pt>
                <c:pt idx="661">
                  <c:v>628</c:v>
                </c:pt>
                <c:pt idx="662">
                  <c:v>629</c:v>
                </c:pt>
                <c:pt idx="663">
                  <c:v>630</c:v>
                </c:pt>
                <c:pt idx="664">
                  <c:v>631</c:v>
                </c:pt>
                <c:pt idx="665">
                  <c:v>632</c:v>
                </c:pt>
                <c:pt idx="666">
                  <c:v>633</c:v>
                </c:pt>
                <c:pt idx="667">
                  <c:v>634</c:v>
                </c:pt>
                <c:pt idx="668">
                  <c:v>635</c:v>
                </c:pt>
                <c:pt idx="669">
                  <c:v>636</c:v>
                </c:pt>
                <c:pt idx="670">
                  <c:v>637</c:v>
                </c:pt>
                <c:pt idx="671">
                  <c:v>638</c:v>
                </c:pt>
                <c:pt idx="672">
                  <c:v>639</c:v>
                </c:pt>
                <c:pt idx="673">
                  <c:v>640</c:v>
                </c:pt>
                <c:pt idx="674">
                  <c:v>641</c:v>
                </c:pt>
                <c:pt idx="675">
                  <c:v>642</c:v>
                </c:pt>
                <c:pt idx="676">
                  <c:v>643</c:v>
                </c:pt>
                <c:pt idx="677">
                  <c:v>644</c:v>
                </c:pt>
                <c:pt idx="678">
                  <c:v>645</c:v>
                </c:pt>
                <c:pt idx="679">
                  <c:v>646</c:v>
                </c:pt>
                <c:pt idx="680">
                  <c:v>647</c:v>
                </c:pt>
                <c:pt idx="681">
                  <c:v>648</c:v>
                </c:pt>
                <c:pt idx="682">
                  <c:v>649</c:v>
                </c:pt>
                <c:pt idx="683">
                  <c:v>650</c:v>
                </c:pt>
                <c:pt idx="684">
                  <c:v>651</c:v>
                </c:pt>
                <c:pt idx="685">
                  <c:v>652</c:v>
                </c:pt>
                <c:pt idx="686">
                  <c:v>653</c:v>
                </c:pt>
                <c:pt idx="687">
                  <c:v>654</c:v>
                </c:pt>
                <c:pt idx="688">
                  <c:v>655</c:v>
                </c:pt>
                <c:pt idx="689">
                  <c:v>656</c:v>
                </c:pt>
                <c:pt idx="690">
                  <c:v>657</c:v>
                </c:pt>
                <c:pt idx="691">
                  <c:v>658</c:v>
                </c:pt>
                <c:pt idx="692">
                  <c:v>659</c:v>
                </c:pt>
                <c:pt idx="693">
                  <c:v>660</c:v>
                </c:pt>
                <c:pt idx="694">
                  <c:v>661</c:v>
                </c:pt>
                <c:pt idx="695">
                  <c:v>662</c:v>
                </c:pt>
                <c:pt idx="696">
                  <c:v>663</c:v>
                </c:pt>
                <c:pt idx="697">
                  <c:v>664</c:v>
                </c:pt>
                <c:pt idx="698">
                  <c:v>665</c:v>
                </c:pt>
                <c:pt idx="699">
                  <c:v>666</c:v>
                </c:pt>
                <c:pt idx="700">
                  <c:v>667</c:v>
                </c:pt>
                <c:pt idx="701">
                  <c:v>668</c:v>
                </c:pt>
                <c:pt idx="702">
                  <c:v>669</c:v>
                </c:pt>
                <c:pt idx="703">
                  <c:v>670</c:v>
                </c:pt>
                <c:pt idx="704">
                  <c:v>671</c:v>
                </c:pt>
                <c:pt idx="705">
                  <c:v>672</c:v>
                </c:pt>
                <c:pt idx="706">
                  <c:v>673</c:v>
                </c:pt>
                <c:pt idx="707">
                  <c:v>674</c:v>
                </c:pt>
                <c:pt idx="708">
                  <c:v>675</c:v>
                </c:pt>
                <c:pt idx="709">
                  <c:v>676</c:v>
                </c:pt>
                <c:pt idx="710">
                  <c:v>677</c:v>
                </c:pt>
                <c:pt idx="711">
                  <c:v>678</c:v>
                </c:pt>
                <c:pt idx="712">
                  <c:v>679</c:v>
                </c:pt>
                <c:pt idx="713">
                  <c:v>680</c:v>
                </c:pt>
                <c:pt idx="714">
                  <c:v>681</c:v>
                </c:pt>
                <c:pt idx="715">
                  <c:v>682</c:v>
                </c:pt>
                <c:pt idx="716">
                  <c:v>683</c:v>
                </c:pt>
                <c:pt idx="717">
                  <c:v>684</c:v>
                </c:pt>
                <c:pt idx="718">
                  <c:v>685</c:v>
                </c:pt>
                <c:pt idx="719">
                  <c:v>686</c:v>
                </c:pt>
                <c:pt idx="720">
                  <c:v>687</c:v>
                </c:pt>
                <c:pt idx="721">
                  <c:v>688</c:v>
                </c:pt>
                <c:pt idx="722">
                  <c:v>689</c:v>
                </c:pt>
                <c:pt idx="723">
                  <c:v>690</c:v>
                </c:pt>
                <c:pt idx="724">
                  <c:v>691</c:v>
                </c:pt>
                <c:pt idx="725">
                  <c:v>692</c:v>
                </c:pt>
                <c:pt idx="726">
                  <c:v>693</c:v>
                </c:pt>
                <c:pt idx="727">
                  <c:v>694</c:v>
                </c:pt>
                <c:pt idx="728">
                  <c:v>695</c:v>
                </c:pt>
                <c:pt idx="729">
                  <c:v>696</c:v>
                </c:pt>
                <c:pt idx="730">
                  <c:v>697</c:v>
                </c:pt>
                <c:pt idx="731">
                  <c:v>698</c:v>
                </c:pt>
                <c:pt idx="732">
                  <c:v>699</c:v>
                </c:pt>
                <c:pt idx="733">
                  <c:v>700</c:v>
                </c:pt>
              </c:numCache>
            </c:numRef>
          </c:xVal>
          <c:yVal>
            <c:numRef>
              <c:f>'Switchgrass k=0.012 Low Rain'!$J$7:$J$740</c:f>
              <c:numCache>
                <c:formatCode>0.00</c:formatCode>
                <c:ptCount val="734"/>
                <c:pt idx="0">
                  <c:v>0</c:v>
                </c:pt>
                <c:pt idx="1">
                  <c:v>3.3758148000824816E-3</c:v>
                </c:pt>
                <c:pt idx="2">
                  <c:v>1.0330092352327801E-2</c:v>
                </c:pt>
                <c:pt idx="3">
                  <c:v>2.1080562673032377E-2</c:v>
                </c:pt>
                <c:pt idx="4">
                  <c:v>3.5861102735593592E-2</c:v>
                </c:pt>
                <c:pt idx="5">
                  <c:v>5.4922860823138013E-2</c:v>
                </c:pt>
                <c:pt idx="6">
                  <c:v>7.8535547874777262E-2</c:v>
                </c:pt>
                <c:pt idx="7">
                  <c:v>0.10698873146883787</c:v>
                </c:pt>
                <c:pt idx="8">
                  <c:v>0.14059327673579322</c:v>
                </c:pt>
                <c:pt idx="9">
                  <c:v>0.17968286028618674</c:v>
                </c:pt>
                <c:pt idx="10">
                  <c:v>0.22461561040417113</c:v>
                </c:pt>
                <c:pt idx="11">
                  <c:v>0.27557356557715285</c:v>
                </c:pt>
                <c:pt idx="12">
                  <c:v>0.33273873970741114</c:v>
                </c:pt>
                <c:pt idx="13">
                  <c:v>0.39591001386185276</c:v>
                </c:pt>
                <c:pt idx="14">
                  <c:v>0.46532398592843432</c:v>
                </c:pt>
                <c:pt idx="15">
                  <c:v>0.54265613997210838</c:v>
                </c:pt>
                <c:pt idx="16">
                  <c:v>0.62818284859207474</c:v>
                </c:pt>
                <c:pt idx="17">
                  <c:v>0.72349019503025314</c:v>
                </c:pt>
                <c:pt idx="18">
                  <c:v>0.8290598630521282</c:v>
                </c:pt>
                <c:pt idx="19">
                  <c:v>0.94665561348544414</c:v>
                </c:pt>
                <c:pt idx="20">
                  <c:v>1.0773937654775243</c:v>
                </c:pt>
                <c:pt idx="21">
                  <c:v>1.2225632660695074</c:v>
                </c:pt>
                <c:pt idx="22">
                  <c:v>1.3845387546039729</c:v>
                </c:pt>
                <c:pt idx="23">
                  <c:v>1.5617207579641796</c:v>
                </c:pt>
                <c:pt idx="24">
                  <c:v>1.7542663467243362</c:v>
                </c:pt>
                <c:pt idx="25">
                  <c:v>1.9601288179388301</c:v>
                </c:pt>
                <c:pt idx="26">
                  <c:v>2.18049011370961</c:v>
                </c:pt>
                <c:pt idx="27">
                  <c:v>2.423629399138846</c:v>
                </c:pt>
                <c:pt idx="28">
                  <c:v>2.6855122960531217</c:v>
                </c:pt>
                <c:pt idx="29">
                  <c:v>2.9654190026507896</c:v>
                </c:pt>
                <c:pt idx="30">
                  <c:v>3.2615986097596985</c:v>
                </c:pt>
                <c:pt idx="31">
                  <c:v>3.580137168125662</c:v>
                </c:pt>
                <c:pt idx="32">
                  <c:v>3.9242779018050205</c:v>
                </c:pt>
                <c:pt idx="33">
                  <c:v>4.2955104346835515</c:v>
                </c:pt>
                <c:pt idx="34">
                  <c:v>4.6623147993149132</c:v>
                </c:pt>
                <c:pt idx="35">
                  <c:v>5.0247438161614548</c:v>
                </c:pt>
                <c:pt idx="36">
                  <c:v>5.3828496756278827</c:v>
                </c:pt>
                <c:pt idx="37">
                  <c:v>5.73668394557677</c:v>
                </c:pt>
                <c:pt idx="38">
                  <c:v>6.086297578754416</c:v>
                </c:pt>
                <c:pt idx="39">
                  <c:v>6.4317409201281368</c:v>
                </c:pt>
                <c:pt idx="40">
                  <c:v>6.7730637141360166</c:v>
                </c:pt>
                <c:pt idx="41">
                  <c:v>7.1103151118502019</c:v>
                </c:pt>
                <c:pt idx="42">
                  <c:v>7.4435436780547386</c:v>
                </c:pt>
                <c:pt idx="43">
                  <c:v>7.7727973982389811</c:v>
                </c:pt>
                <c:pt idx="44">
                  <c:v>8.0981236855075878</c:v>
                </c:pt>
                <c:pt idx="45">
                  <c:v>8.4195693874080924</c:v>
                </c:pt>
                <c:pt idx="46">
                  <c:v>8.7371807926770284</c:v>
                </c:pt>
                <c:pt idx="47">
                  <c:v>9.0510036379055929</c:v>
                </c:pt>
                <c:pt idx="48">
                  <c:v>9.3610831141257833</c:v>
                </c:pt>
                <c:pt idx="49">
                  <c:v>9.6674638733179989</c:v>
                </c:pt>
                <c:pt idx="50">
                  <c:v>9.9701900348409875</c:v>
                </c:pt>
                <c:pt idx="51">
                  <c:v>10.269305191785127</c:v>
                </c:pt>
                <c:pt idx="52">
                  <c:v>10.564852417249886</c:v>
                </c:pt>
                <c:pt idx="53">
                  <c:v>10.856874270546443</c:v>
                </c:pt>
                <c:pt idx="54">
                  <c:v>11.145412803326286</c:v>
                </c:pt>
                <c:pt idx="55">
                  <c:v>11.430509565636735</c:v>
                </c:pt>
                <c:pt idx="56">
                  <c:v>11.71220561190421</c:v>
                </c:pt>
                <c:pt idx="57">
                  <c:v>11.990541506846149</c:v>
                </c:pt>
                <c:pt idx="58">
                  <c:v>12.265557331312388</c:v>
                </c:pt>
                <c:pt idx="59">
                  <c:v>12.537292688056883</c:v>
                </c:pt>
                <c:pt idx="60">
                  <c:v>12.805786707440561</c:v>
                </c:pt>
                <c:pt idx="61">
                  <c:v>13.071078053066179</c:v>
                </c:pt>
                <c:pt idx="62">
                  <c:v>13.333204927345927</c:v>
                </c:pt>
                <c:pt idx="63">
                  <c:v>13.592205077002662</c:v>
                </c:pt>
                <c:pt idx="64">
                  <c:v>13.848115798505486</c:v>
                </c:pt>
                <c:pt idx="65">
                  <c:v>14.10097394344052</c:v>
                </c:pt>
                <c:pt idx="66">
                  <c:v>14.350815923817564</c:v>
                </c:pt>
                <c:pt idx="67">
                  <c:v>14.597677717313529</c:v>
                </c:pt>
                <c:pt idx="68">
                  <c:v>14.841594872453253</c:v>
                </c:pt>
                <c:pt idx="69">
                  <c:v>15.08260251372857</c:v>
                </c:pt>
                <c:pt idx="70">
                  <c:v>15.320735346656289</c:v>
                </c:pt>
                <c:pt idx="71">
                  <c:v>15.55602766277584</c:v>
                </c:pt>
                <c:pt idx="72">
                  <c:v>15.78851334458734</c:v>
                </c:pt>
                <c:pt idx="73">
                  <c:v>16.018225870430701</c:v>
                </c:pt>
                <c:pt idx="74">
                  <c:v>16.245198319306589</c:v>
                </c:pt>
                <c:pt idx="75">
                  <c:v>16.469463375639858</c:v>
                </c:pt>
                <c:pt idx="76">
                  <c:v>16.691053333986147</c:v>
                </c:pt>
                <c:pt idx="77">
                  <c:v>16.910000103682368</c:v>
                </c:pt>
                <c:pt idx="78">
                  <c:v>17.126335213441703</c:v>
                </c:pt>
                <c:pt idx="79">
                  <c:v>17.340089815893776</c:v>
                </c:pt>
                <c:pt idx="80">
                  <c:v>17.551294692070723</c:v>
                </c:pt>
                <c:pt idx="81">
                  <c:v>17.759980255839672</c:v>
                </c:pt>
                <c:pt idx="82">
                  <c:v>17.966176558282413</c:v>
                </c:pt>
                <c:pt idx="83">
                  <c:v>18.169913292022809</c:v>
                </c:pt>
                <c:pt idx="84">
                  <c:v>18.371219795502576</c:v>
                </c:pt>
                <c:pt idx="85">
                  <c:v>18.57012505720607</c:v>
                </c:pt>
                <c:pt idx="86">
                  <c:v>18.766657719834697</c:v>
                </c:pt>
                <c:pt idx="87">
                  <c:v>18.960846084431481</c:v>
                </c:pt>
                <c:pt idx="88">
                  <c:v>19.152718114456487</c:v>
                </c:pt>
                <c:pt idx="89">
                  <c:v>19.342301439813586</c:v>
                </c:pt>
                <c:pt idx="90">
                  <c:v>19.529623360829234</c:v>
                </c:pt>
                <c:pt idx="91">
                  <c:v>19.714710852183753</c:v>
                </c:pt>
                <c:pt idx="92">
                  <c:v>19.897590566795735</c:v>
                </c:pt>
                <c:pt idx="93">
                  <c:v>20.07828883966009</c:v>
                </c:pt>
                <c:pt idx="94">
                  <c:v>20.256831691640368</c:v>
                </c:pt>
                <c:pt idx="95">
                  <c:v>20.433244833215777</c:v>
                </c:pt>
                <c:pt idx="96">
                  <c:v>20.607553668183545</c:v>
                </c:pt>
                <c:pt idx="97">
                  <c:v>20.779783297317117</c:v>
                </c:pt>
                <c:pt idx="98">
                  <c:v>20.949958521980701</c:v>
                </c:pt>
                <c:pt idx="99">
                  <c:v>21.118103847700709</c:v>
                </c:pt>
                <c:pt idx="100">
                  <c:v>21.284243487694607</c:v>
                </c:pt>
                <c:pt idx="101">
                  <c:v>21.448401366357643</c:v>
                </c:pt>
                <c:pt idx="102">
                  <c:v>21.610601122708005</c:v>
                </c:pt>
                <c:pt idx="103">
                  <c:v>21.770866113790898</c:v>
                </c:pt>
                <c:pt idx="104">
                  <c:v>21.929219418041974</c:v>
                </c:pt>
                <c:pt idx="105">
                  <c:v>22.085683838610681</c:v>
                </c:pt>
                <c:pt idx="106">
                  <c:v>22.240281906643951</c:v>
                </c:pt>
                <c:pt idx="107">
                  <c:v>22.393035884530729</c:v>
                </c:pt>
                <c:pt idx="108">
                  <c:v>22.543967769107798</c:v>
                </c:pt>
                <c:pt idx="109">
                  <c:v>22.693099294827334</c:v>
                </c:pt>
                <c:pt idx="110">
                  <c:v>22.840451936886751</c:v>
                </c:pt>
                <c:pt idx="111">
                  <c:v>22.986046914321133</c:v>
                </c:pt>
                <c:pt idx="112">
                  <c:v>23.129905193058814</c:v>
                </c:pt>
                <c:pt idx="113">
                  <c:v>23.272047488940526</c:v>
                </c:pt>
                <c:pt idx="114">
                  <c:v>23.412494270702496</c:v>
                </c:pt>
                <c:pt idx="115">
                  <c:v>23.55126576292399</c:v>
                </c:pt>
                <c:pt idx="116">
                  <c:v>23.688381948939689</c:v>
                </c:pt>
                <c:pt idx="117">
                  <c:v>23.823862573717314</c:v>
                </c:pt>
                <c:pt idx="118">
                  <c:v>23.957727146700947</c:v>
                </c:pt>
                <c:pt idx="119">
                  <c:v>24.089994944620415</c:v>
                </c:pt>
                <c:pt idx="120">
                  <c:v>24.220685014267179</c:v>
                </c:pt>
                <c:pt idx="121">
                  <c:v>24.349816175237102</c:v>
                </c:pt>
                <c:pt idx="122">
                  <c:v>24.477407022640506</c:v>
                </c:pt>
                <c:pt idx="123">
                  <c:v>24.603475929779894</c:v>
                </c:pt>
                <c:pt idx="124">
                  <c:v>24.728041050795742</c:v>
                </c:pt>
                <c:pt idx="125">
                  <c:v>24.851120323280718</c:v>
                </c:pt>
                <c:pt idx="126">
                  <c:v>24.972731470862751</c:v>
                </c:pt>
                <c:pt idx="127">
                  <c:v>25.092892005757239</c:v>
                </c:pt>
                <c:pt idx="128">
                  <c:v>25.211619231288836</c:v>
                </c:pt>
                <c:pt idx="129">
                  <c:v>25.328930244383187</c:v>
                </c:pt>
                <c:pt idx="130">
                  <c:v>25.44484193802889</c:v>
                </c:pt>
                <c:pt idx="131">
                  <c:v>25.559371003710122</c:v>
                </c:pt>
                <c:pt idx="132">
                  <c:v>25.672533933810264</c:v>
                </c:pt>
                <c:pt idx="133">
                  <c:v>25.784347023986786</c:v>
                </c:pt>
                <c:pt idx="134">
                  <c:v>25.894826375517887</c:v>
                </c:pt>
                <c:pt idx="135">
                  <c:v>26.003987897621101</c:v>
                </c:pt>
                <c:pt idx="136">
                  <c:v>26.111847309744235</c:v>
                </c:pt>
                <c:pt idx="137">
                  <c:v>26.218420143829018</c:v>
                </c:pt>
                <c:pt idx="138">
                  <c:v>26.323721746547722</c:v>
                </c:pt>
                <c:pt idx="139">
                  <c:v>26.427767281513106</c:v>
                </c:pt>
                <c:pt idx="140">
                  <c:v>26.530571731461976</c:v>
                </c:pt>
                <c:pt idx="141">
                  <c:v>26.632149900412795</c:v>
                </c:pt>
                <c:pt idx="142">
                  <c:v>26.732516415797402</c:v>
                </c:pt>
                <c:pt idx="143">
                  <c:v>26.831685730567457</c:v>
                </c:pt>
                <c:pt idx="144">
                  <c:v>26.929672125275644</c:v>
                </c:pt>
                <c:pt idx="145">
                  <c:v>27.026489710132136</c:v>
                </c:pt>
                <c:pt idx="146">
                  <c:v>27.122152427036433</c:v>
                </c:pt>
                <c:pt idx="147">
                  <c:v>27.216674051585098</c:v>
                </c:pt>
                <c:pt idx="148">
                  <c:v>27.310068195055386</c:v>
                </c:pt>
                <c:pt idx="149">
                  <c:v>27.402348306365344</c:v>
                </c:pt>
                <c:pt idx="150">
                  <c:v>27.493527674010469</c:v>
                </c:pt>
                <c:pt idx="151">
                  <c:v>27.583619427977251</c:v>
                </c:pt>
                <c:pt idx="152">
                  <c:v>27.672636541633949</c:v>
                </c:pt>
                <c:pt idx="153">
                  <c:v>27.760591833598742</c:v>
                </c:pt>
                <c:pt idx="154">
                  <c:v>27.847497969585667</c:v>
                </c:pt>
                <c:pt idx="155">
                  <c:v>27.933367464228482</c:v>
                </c:pt>
                <c:pt idx="156">
                  <c:v>28.018212682882798</c:v>
                </c:pt>
                <c:pt idx="157">
                  <c:v>28.102045843406714</c:v>
                </c:pt>
                <c:pt idx="158">
                  <c:v>28.184879017920206</c:v>
                </c:pt>
                <c:pt idx="159">
                  <c:v>28.266724134543548</c:v>
                </c:pt>
                <c:pt idx="160">
                  <c:v>28.347592979114957</c:v>
                </c:pt>
                <c:pt idx="161">
                  <c:v>28.427497196887792</c:v>
                </c:pt>
                <c:pt idx="162">
                  <c:v>28.506448294207487</c:v>
                </c:pt>
                <c:pt idx="163">
                  <c:v>28.584457640168491</c:v>
                </c:pt>
                <c:pt idx="164">
                  <c:v>28.66153646825142</c:v>
                </c:pt>
                <c:pt idx="165">
                  <c:v>28.737695877940705</c:v>
                </c:pt>
                <c:pt idx="166">
                  <c:v>28.812946836322954</c:v>
                </c:pt>
                <c:pt idx="167">
                  <c:v>28.887300179666202</c:v>
                </c:pt>
                <c:pt idx="168">
                  <c:v>28.960766614980383</c:v>
                </c:pt>
                <c:pt idx="169">
                  <c:v>29.033356721559116</c:v>
                </c:pt>
                <c:pt idx="170">
                  <c:v>29.105080952503204</c:v>
                </c:pt>
                <c:pt idx="171">
                  <c:v>29.17594963622583</c:v>
                </c:pt>
                <c:pt idx="172">
                  <c:v>29.245972977939914</c:v>
                </c:pt>
                <c:pt idx="173">
                  <c:v>29.315161061127672</c:v>
                </c:pt>
                <c:pt idx="174">
                  <c:v>29.383523848992628</c:v>
                </c:pt>
                <c:pt idx="175">
                  <c:v>29.451071185894374</c:v>
                </c:pt>
                <c:pt idx="176">
                  <c:v>29.517812798766141</c:v>
                </c:pt>
                <c:pt idx="177">
                  <c:v>29.583758298515516</c:v>
                </c:pt>
                <c:pt idx="178">
                  <c:v>29.648917181408418</c:v>
                </c:pt>
                <c:pt idx="179">
                  <c:v>29.713298830436575</c:v>
                </c:pt>
                <c:pt idx="180">
                  <c:v>29.776912516668702</c:v>
                </c:pt>
                <c:pt idx="181">
                  <c:v>29.839767400585547</c:v>
                </c:pt>
                <c:pt idx="182">
                  <c:v>29.901872533399001</c:v>
                </c:pt>
                <c:pt idx="183">
                  <c:v>29.963236858355501</c:v>
                </c:pt>
                <c:pt idx="184">
                  <c:v>30.023869212023889</c:v>
                </c:pt>
                <c:pt idx="185">
                  <c:v>30.083778325567867</c:v>
                </c:pt>
                <c:pt idx="186">
                  <c:v>30.142972826003305</c:v>
                </c:pt>
                <c:pt idx="187">
                  <c:v>30.201461237440551</c:v>
                </c:pt>
                <c:pt idx="188">
                  <c:v>30.25925198231193</c:v>
                </c:pt>
                <c:pt idx="189">
                  <c:v>30.316353382584548</c:v>
                </c:pt>
                <c:pt idx="190">
                  <c:v>30.372773660958742</c:v>
                </c:pt>
                <c:pt idx="191">
                  <c:v>30.428520942052067</c:v>
                </c:pt>
                <c:pt idx="192">
                  <c:v>30.483603253569353</c:v>
                </c:pt>
                <c:pt idx="193">
                  <c:v>30.538028527458629</c:v>
                </c:pt>
                <c:pt idx="194">
                  <c:v>30.591804601053379</c:v>
                </c:pt>
                <c:pt idx="195">
                  <c:v>30.644939218201145</c:v>
                </c:pt>
                <c:pt idx="196">
                  <c:v>30.697440030378591</c:v>
                </c:pt>
                <c:pt idx="197">
                  <c:v>30.749314597793408</c:v>
                </c:pt>
                <c:pt idx="198">
                  <c:v>30.800570390472938</c:v>
                </c:pt>
                <c:pt idx="199">
                  <c:v>30.851214789339899</c:v>
                </c:pt>
                <c:pt idx="200">
                  <c:v>30.901255087275239</c:v>
                </c:pt>
                <c:pt idx="201">
                  <c:v>30.950698490168328</c:v>
                </c:pt>
                <c:pt idx="202">
                  <c:v>30.999552117954632</c:v>
                </c:pt>
                <c:pt idx="203">
                  <c:v>31.047823005640957</c:v>
                </c:pt>
                <c:pt idx="204">
                  <c:v>31.095518104318554</c:v>
                </c:pt>
                <c:pt idx="205">
                  <c:v>31.142644282164039</c:v>
                </c:pt>
                <c:pt idx="206">
                  <c:v>31.189208325428474</c:v>
                </c:pt>
                <c:pt idx="207">
                  <c:v>31.235216939414538</c:v>
                </c:pt>
                <c:pt idx="208">
                  <c:v>31.280676749442151</c:v>
                </c:pt>
                <c:pt idx="209">
                  <c:v>31.325594301802511</c:v>
                </c:pt>
                <c:pt idx="210">
                  <c:v>31.369976064700783</c:v>
                </c:pt>
                <c:pt idx="211">
                  <c:v>31.4138284291875</c:v>
                </c:pt>
                <c:pt idx="212">
                  <c:v>31.457157710078949</c:v>
                </c:pt>
                <c:pt idx="213">
                  <c:v>31.499970146866431</c:v>
                </c:pt>
                <c:pt idx="214">
                  <c:v>31.542271904614832</c:v>
                </c:pt>
                <c:pt idx="215">
                  <c:v>31.584069074850362</c:v>
                </c:pt>
                <c:pt idx="216">
                  <c:v>31.625367676437772</c:v>
                </c:pt>
                <c:pt idx="217">
                  <c:v>31.66617365644704</c:v>
                </c:pt>
                <c:pt idx="218">
                  <c:v>31.706492891009809</c:v>
                </c:pt>
                <c:pt idx="219">
                  <c:v>31.74633118616552</c:v>
                </c:pt>
                <c:pt idx="220">
                  <c:v>31.78569427869753</c:v>
                </c:pt>
                <c:pt idx="221">
                  <c:v>31.824587836959171</c:v>
                </c:pt>
                <c:pt idx="222">
                  <c:v>31.863017461690053</c:v>
                </c:pt>
                <c:pt idx="223">
                  <c:v>31.900988686822533</c:v>
                </c:pt>
                <c:pt idx="224">
                  <c:v>31.938506980278646</c:v>
                </c:pt>
                <c:pt idx="225">
                  <c:v>31.975577744757487</c:v>
                </c:pt>
                <c:pt idx="226">
                  <c:v>32.012206318513201</c:v>
                </c:pt>
                <c:pt idx="227">
                  <c:v>32.048397976123688</c:v>
                </c:pt>
                <c:pt idx="228">
                  <c:v>32.084157929250203</c:v>
                </c:pt>
                <c:pt idx="229">
                  <c:v>32.119491327387777</c:v>
                </c:pt>
                <c:pt idx="230">
                  <c:v>32.154403258606806</c:v>
                </c:pt>
                <c:pt idx="231">
                  <c:v>32.188898750285702</c:v>
                </c:pt>
                <c:pt idx="232">
                  <c:v>32.222982769834893</c:v>
                </c:pt>
                <c:pt idx="233">
                  <c:v>32.256660225412084</c:v>
                </c:pt>
                <c:pt idx="234">
                  <c:v>32.289935966629066</c:v>
                </c:pt>
                <c:pt idx="235">
                  <c:v>32.322814785250074</c:v>
                </c:pt>
                <c:pt idx="236">
                  <c:v>32.355301415881819</c:v>
                </c:pt>
                <c:pt idx="237">
                  <c:v>32.387400536655228</c:v>
                </c:pt>
                <c:pt idx="238">
                  <c:v>32.419116769899176</c:v>
                </c:pt>
                <c:pt idx="239">
                  <c:v>32.450454682806061</c:v>
                </c:pt>
                <c:pt idx="240">
                  <c:v>32.481418788089478</c:v>
                </c:pt>
                <c:pt idx="241">
                  <c:v>32.512013544634101</c:v>
                </c:pt>
                <c:pt idx="242">
                  <c:v>32.542243358137739</c:v>
                </c:pt>
                <c:pt idx="243">
                  <c:v>32.572112581745785</c:v>
                </c:pt>
                <c:pt idx="244">
                  <c:v>32.601625516678034</c:v>
                </c:pt>
                <c:pt idx="245">
                  <c:v>32.630786412848124</c:v>
                </c:pt>
                <c:pt idx="246">
                  <c:v>32.659599469475495</c:v>
                </c:pt>
                <c:pt idx="247">
                  <c:v>32.688068835690096</c:v>
                </c:pt>
                <c:pt idx="248">
                  <c:v>32.71619861112984</c:v>
                </c:pt>
                <c:pt idx="249">
                  <c:v>32.743992846531015</c:v>
                </c:pt>
                <c:pt idx="250">
                  <c:v>32.771455544311543</c:v>
                </c:pt>
                <c:pt idx="251">
                  <c:v>32.798590659147351</c:v>
                </c:pt>
                <c:pt idx="252">
                  <c:v>32.825402098541879</c:v>
                </c:pt>
                <c:pt idx="253">
                  <c:v>32.851893723388727</c:v>
                </c:pt>
                <c:pt idx="254">
                  <c:v>32.878069348527639</c:v>
                </c:pt>
                <c:pt idx="255">
                  <c:v>32.903932743293886</c:v>
                </c:pt>
                <c:pt idx="256">
                  <c:v>32.92948763206099</c:v>
                </c:pt>
                <c:pt idx="257">
                  <c:v>32.954737694777094</c:v>
                </c:pt>
                <c:pt idx="258">
                  <c:v>32.979686567494873</c:v>
                </c:pt>
                <c:pt idx="259">
                  <c:v>33.004337842895104</c:v>
                </c:pt>
                <c:pt idx="260">
                  <c:v>33.028695070804041</c:v>
                </c:pt>
                <c:pt idx="261">
                  <c:v>33.052761758704591</c:v>
                </c:pt>
                <c:pt idx="262">
                  <c:v>33.076541372241394</c:v>
                </c:pt>
                <c:pt idx="263">
                  <c:v>33.100037335719911</c:v>
                </c:pt>
                <c:pt idx="264">
                  <c:v>33.123253032599465</c:v>
                </c:pt>
                <c:pt idx="265">
                  <c:v>33.146191805980528</c:v>
                </c:pt>
                <c:pt idx="266">
                  <c:v>33.168856959086106</c:v>
                </c:pt>
                <c:pt idx="267">
                  <c:v>33.191251755737419</c:v>
                </c:pt>
                <c:pt idx="268">
                  <c:v>33.21337942082387</c:v>
                </c:pt>
                <c:pt idx="269">
                  <c:v>33.235243140767473</c:v>
                </c:pt>
                <c:pt idx="270">
                  <c:v>33.256846063981691</c:v>
                </c:pt>
                <c:pt idx="271">
                  <c:v>33.278191301324775</c:v>
                </c:pt>
                <c:pt idx="272">
                  <c:v>33.299281926547806</c:v>
                </c:pt>
                <c:pt idx="273">
                  <c:v>33.320120976737257</c:v>
                </c:pt>
                <c:pt idx="274">
                  <c:v>33.340711452752366</c:v>
                </c:pt>
                <c:pt idx="275">
                  <c:v>33.361056319657244</c:v>
                </c:pt>
                <c:pt idx="276">
                  <c:v>33.381158507147916</c:v>
                </c:pt>
                <c:pt idx="277">
                  <c:v>33.401020909974086</c:v>
                </c:pt>
                <c:pt idx="278">
                  <c:v>33.42064638835609</c:v>
                </c:pt>
                <c:pt idx="279">
                  <c:v>33.440037768396742</c:v>
                </c:pt>
                <c:pt idx="280">
                  <c:v>33.459197842488251</c:v>
                </c:pt>
                <c:pt idx="281">
                  <c:v>33.478129369714424</c:v>
                </c:pt>
                <c:pt idx="282">
                  <c:v>33.496835076247869</c:v>
                </c:pt>
                <c:pt idx="283">
                  <c:v>33.51531765574267</c:v>
                </c:pt>
                <c:pt idx="284">
                  <c:v>33.533579769722202</c:v>
                </c:pt>
                <c:pt idx="285">
                  <c:v>33.551624047962434</c:v>
                </c:pt>
                <c:pt idx="286">
                  <c:v>33.569453088870624</c:v>
                </c:pt>
                <c:pt idx="287">
                  <c:v>33.587069459859464</c:v>
                </c:pt>
                <c:pt idx="288">
                  <c:v>33.604475697716815</c:v>
                </c:pt>
                <c:pt idx="289">
                  <c:v>33.621674308971016</c:v>
                </c:pt>
                <c:pt idx="290">
                  <c:v>33.638667770251793</c:v>
                </c:pt>
                <c:pt idx="291">
                  <c:v>33.655458528646946</c:v>
                </c:pt>
                <c:pt idx="292">
                  <c:v>33.672049002054699</c:v>
                </c:pt>
                <c:pt idx="293">
                  <c:v>33.688441579531883</c:v>
                </c:pt>
                <c:pt idx="294">
                  <c:v>33.704638621637997</c:v>
                </c:pt>
                <c:pt idx="295">
                  <c:v>33.720642460775068</c:v>
                </c:pt>
                <c:pt idx="296">
                  <c:v>33.736455401523607</c:v>
                </c:pt>
                <c:pt idx="297">
                  <c:v>33.7520797209744</c:v>
                </c:pt>
                <c:pt idx="298">
                  <c:v>33.767517669056446</c:v>
                </c:pt>
                <c:pt idx="299">
                  <c:v>33.782771468860943</c:v>
                </c:pt>
                <c:pt idx="300">
                  <c:v>33.797843316961433</c:v>
                </c:pt>
                <c:pt idx="301">
                  <c:v>33.812735383730072</c:v>
                </c:pt>
                <c:pt idx="302">
                  <c:v>33.827449813650226</c:v>
                </c:pt>
                <c:pt idx="303">
                  <c:v>33.841988725625214</c:v>
                </c:pt>
                <c:pt idx="304">
                  <c:v>33.856354213283488</c:v>
                </c:pt>
                <c:pt idx="305">
                  <c:v>33.870548345280085</c:v>
                </c:pt>
                <c:pt idx="306">
                  <c:v>33.884573165594567</c:v>
                </c:pt>
                <c:pt idx="307">
                  <c:v>33.898430693825269</c:v>
                </c:pt>
                <c:pt idx="308">
                  <c:v>33.912122925480212</c:v>
                </c:pt>
                <c:pt idx="309">
                  <c:v>33.925651832264421</c:v>
                </c:pt>
                <c:pt idx="310">
                  <c:v>33.939019362363837</c:v>
                </c:pt>
                <c:pt idx="311">
                  <c:v>33.952227440725899</c:v>
                </c:pt>
                <c:pt idx="312">
                  <c:v>33.965277969336718</c:v>
                </c:pt>
                <c:pt idx="313">
                  <c:v>33.978172827494966</c:v>
                </c:pt>
                <c:pt idx="314">
                  <c:v>33.990913872082494</c:v>
                </c:pt>
                <c:pt idx="315">
                  <c:v>34.003502937831747</c:v>
                </c:pt>
                <c:pt idx="316">
                  <c:v>34.015941837589942</c:v>
                </c:pt>
                <c:pt idx="317">
                  <c:v>34.028232362580141</c:v>
                </c:pt>
                <c:pt idx="318">
                  <c:v>34.040376282659182</c:v>
                </c:pt>
                <c:pt idx="319">
                  <c:v>34.052375346572525</c:v>
                </c:pt>
                <c:pt idx="320">
                  <c:v>34.064231282206137</c:v>
                </c:pt>
                <c:pt idx="321">
                  <c:v>34.075945796835214</c:v>
                </c:pt>
                <c:pt idx="322">
                  <c:v>34.087520577370114</c:v>
                </c:pt>
                <c:pt idx="323">
                  <c:v>34.09895729059923</c:v>
                </c:pt>
                <c:pt idx="324">
                  <c:v>34.110257583429039</c:v>
                </c:pt>
                <c:pt idx="325">
                  <c:v>34.121423083121229</c:v>
                </c:pt>
                <c:pt idx="326">
                  <c:v>34.132455397527053</c:v>
                </c:pt>
                <c:pt idx="327">
                  <c:v>34.143356115318838</c:v>
                </c:pt>
                <c:pt idx="328">
                  <c:v>34.154126806218791</c:v>
                </c:pt>
                <c:pt idx="329">
                  <c:v>34.16476902122502</c:v>
                </c:pt>
                <c:pt idx="330">
                  <c:v>34.175284292834867</c:v>
                </c:pt>
                <c:pt idx="331">
                  <c:v>34.185674135265621</c:v>
                </c:pt>
                <c:pt idx="332">
                  <c:v>34.195940044672533</c:v>
                </c:pt>
                <c:pt idx="333">
                  <c:v>34.206083499364311</c:v>
                </c:pt>
                <c:pt idx="334">
                  <c:v>34.216105960015959</c:v>
                </c:pt>
                <c:pt idx="335">
                  <c:v>34.226008869879117</c:v>
                </c:pt>
                <c:pt idx="336">
                  <c:v>34.235793654989926</c:v>
                </c:pt>
                <c:pt idx="337">
                  <c:v>34.245461724374351</c:v>
                </c:pt>
                <c:pt idx="338">
                  <c:v>34.255014470251091</c:v>
                </c:pt>
                <c:pt idx="339">
                  <c:v>34.264453268232046</c:v>
                </c:pt>
                <c:pt idx="340">
                  <c:v>34.273779477520456</c:v>
                </c:pt>
                <c:pt idx="341">
                  <c:v>34.28299444110656</c:v>
                </c:pt>
                <c:pt idx="342">
                  <c:v>34.292099485961039</c:v>
                </c:pt>
                <c:pt idx="343">
                  <c:v>34.301095923226093</c:v>
                </c:pt>
                <c:pt idx="344">
                  <c:v>34.309985048404229</c:v>
                </c:pt>
                <c:pt idx="345">
                  <c:v>34.31876814154483</c:v>
                </c:pt>
                <c:pt idx="346">
                  <c:v>34.327446467428487</c:v>
                </c:pt>
                <c:pt idx="347">
                  <c:v>34.336021275749133</c:v>
                </c:pt>
                <c:pt idx="348">
                  <c:v>34.344493801293979</c:v>
                </c:pt>
                <c:pt idx="349">
                  <c:v>34.352865264121334</c:v>
                </c:pt>
                <c:pt idx="350">
                  <c:v>34.361136869736328</c:v>
                </c:pt>
                <c:pt idx="351">
                  <c:v>34.369309809264443</c:v>
                </c:pt>
                <c:pt idx="352">
                  <c:v>34.377385259623111</c:v>
                </c:pt>
                <c:pt idx="353">
                  <c:v>34.385364383691133</c:v>
                </c:pt>
                <c:pt idx="354">
                  <c:v>34.393248330476148</c:v>
                </c:pt>
                <c:pt idx="355">
                  <c:v>34.401038235280147</c:v>
                </c:pt>
                <c:pt idx="356">
                  <c:v>34.408735219862855</c:v>
                </c:pt>
                <c:pt idx="357">
                  <c:v>34.416340392603374</c:v>
                </c:pt>
                <c:pt idx="358">
                  <c:v>34.423854848659701</c:v>
                </c:pt>
                <c:pt idx="359">
                  <c:v>34.4312796701265</c:v>
                </c:pt>
                <c:pt idx="360">
                  <c:v>34.438615926190899</c:v>
                </c:pt>
                <c:pt idx="361">
                  <c:v>34.445864673286444</c:v>
                </c:pt>
                <c:pt idx="362">
                  <c:v>34.453026955245242</c:v>
                </c:pt>
                <c:pt idx="363">
                  <c:v>34.46010380344827</c:v>
                </c:pt>
                <c:pt idx="364">
                  <c:v>34.467096236973894</c:v>
                </c:pt>
                <c:pt idx="365">
                  <c:v>34.47400526274464</c:v>
                </c:pt>
                <c:pt idx="366">
                  <c:v>34.480831875672138</c:v>
                </c:pt>
                <c:pt idx="367">
                  <c:v>34.487577058800468</c:v>
                </c:pt>
                <c:pt idx="368">
                  <c:v>34.494241783447634</c:v>
                </c:pt>
                <c:pt idx="369">
                  <c:v>34.500827009345528</c:v>
                </c:pt>
                <c:pt idx="370">
                  <c:v>34.507333684778033</c:v>
                </c:pt>
                <c:pt idx="371">
                  <c:v>34.51376274671766</c:v>
                </c:pt>
                <c:pt idx="372">
                  <c:v>34.52011512096044</c:v>
                </c:pt>
                <c:pt idx="373">
                  <c:v>34.526391722259255</c:v>
                </c:pt>
                <c:pt idx="374">
                  <c:v>34.532593454455522</c:v>
                </c:pt>
                <c:pt idx="375">
                  <c:v>34.538721210609403</c:v>
                </c:pt>
                <c:pt idx="376">
                  <c:v>34.544775873128359</c:v>
                </c:pt>
                <c:pt idx="377">
                  <c:v>34.550758313894271</c:v>
                </c:pt>
                <c:pt idx="378">
                  <c:v>34.55666939438894</c:v>
                </c:pt>
                <c:pt idx="379">
                  <c:v>34.562509965818165</c:v>
                </c:pt>
                <c:pt idx="380">
                  <c:v>34.568280869234343</c:v>
                </c:pt>
                <c:pt idx="381">
                  <c:v>34.573982935657519</c:v>
                </c:pt>
                <c:pt idx="382">
                  <c:v>34.57961698619512</c:v>
                </c:pt>
                <c:pt idx="383">
                  <c:v>34.585183832160169</c:v>
                </c:pt>
                <c:pt idx="384">
                  <c:v>34.590684275188082</c:v>
                </c:pt>
                <c:pt idx="385">
                  <c:v>34.596119107352173</c:v>
                </c:pt>
                <c:pt idx="386">
                  <c:v>34.601489111277665</c:v>
                </c:pt>
                <c:pt idx="387">
                  <c:v>34.606795060254406</c:v>
                </c:pt>
                <c:pt idx="388">
                  <c:v>34.612037718348205</c:v>
                </c:pt>
                <c:pt idx="389">
                  <c:v>34.617217840510897</c:v>
                </c:pt>
                <c:pt idx="390">
                  <c:v>34.622336172689025</c:v>
                </c:pt>
                <c:pt idx="391">
                  <c:v>34.627393451931262</c:v>
                </c:pt>
                <c:pt idx="392">
                  <c:v>34.632390406494565</c:v>
                </c:pt>
                <c:pt idx="393">
                  <c:v>34.637327755949016</c:v>
                </c:pt>
                <c:pt idx="394">
                  <c:v>34.642206211281476</c:v>
                </c:pt>
                <c:pt idx="395">
                  <c:v>34.647026474997929</c:v>
                </c:pt>
                <c:pt idx="396">
                  <c:v>34.651789241224698</c:v>
                </c:pt>
                <c:pt idx="397">
                  <c:v>34.656495195808347</c:v>
                </c:pt>
                <c:pt idx="398">
                  <c:v>34.661145016414459</c:v>
                </c:pt>
                <c:pt idx="399">
                  <c:v>34.665739372625239</c:v>
                </c:pt>
                <c:pt idx="400">
                  <c:v>34.670278926035927</c:v>
                </c:pt>
                <c:pt idx="401">
                  <c:v>34.674764330350051</c:v>
                </c:pt>
                <c:pt idx="402">
                  <c:v>34.679196231473583</c:v>
                </c:pt>
                <c:pt idx="403">
                  <c:v>34.683575267607949</c:v>
                </c:pt>
                <c:pt idx="404">
                  <c:v>34.687902069341916</c:v>
                </c:pt>
                <c:pt idx="405">
                  <c:v>34.692177259742408</c:v>
                </c:pt>
                <c:pt idx="406">
                  <c:v>34.696401454444235</c:v>
                </c:pt>
                <c:pt idx="407">
                  <c:v>34.700575261738734</c:v>
                </c:pt>
                <c:pt idx="408">
                  <c:v>34.704699282661366</c:v>
                </c:pt>
                <c:pt idx="409">
                  <c:v>34.70877411107827</c:v>
                </c:pt>
                <c:pt idx="410">
                  <c:v>34.712800333771774</c:v>
                </c:pt>
                <c:pt idx="411">
                  <c:v>34.716778530524913</c:v>
                </c:pt>
                <c:pt idx="412">
                  <c:v>34.720709274204886</c:v>
                </c:pt>
                <c:pt idx="413">
                  <c:v>34.724593130845577</c:v>
                </c:pt>
                <c:pt idx="414">
                  <c:v>34.728430659729057</c:v>
                </c:pt>
                <c:pt idx="415">
                  <c:v>34.732222413466104</c:v>
                </c:pt>
                <c:pt idx="416">
                  <c:v>34.735968938075835</c:v>
                </c:pt>
                <c:pt idx="417">
                  <c:v>34.739670773064248</c:v>
                </c:pt>
                <c:pt idx="418">
                  <c:v>34.743328451501974</c:v>
                </c:pt>
                <c:pt idx="419">
                  <c:v>34.746942500101042</c:v>
                </c:pt>
                <c:pt idx="420">
                  <c:v>34.750513439290685</c:v>
                </c:pt>
                <c:pt idx="421">
                  <c:v>34.754041783292323</c:v>
                </c:pt>
                <c:pt idx="422">
                  <c:v>34.757528040193584</c:v>
                </c:pt>
                <c:pt idx="423">
                  <c:v>34.760972712021498</c:v>
                </c:pt>
                <c:pt idx="424">
                  <c:v>34.764376294814745</c:v>
                </c:pt>
                <c:pt idx="425">
                  <c:v>34.767739278695146</c:v>
                </c:pt>
                <c:pt idx="426">
                  <c:v>34.771062147938174</c:v>
                </c:pt>
                <c:pt idx="427">
                  <c:v>34.77434538104275</c:v>
                </c:pt>
                <c:pt idx="428">
                  <c:v>34.777589450800114</c:v>
                </c:pt>
                <c:pt idx="429">
                  <c:v>34.780794824361919</c:v>
                </c:pt>
                <c:pt idx="430">
                  <c:v>34.783961963307483</c:v>
                </c:pt>
                <c:pt idx="431">
                  <c:v>34.787091323710307</c:v>
                </c:pt>
                <c:pt idx="432">
                  <c:v>34.790183356203684</c:v>
                </c:pt>
                <c:pt idx="433">
                  <c:v>34.79323850604564</c:v>
                </c:pt>
                <c:pt idx="434">
                  <c:v>34.79625721318304</c:v>
                </c:pt>
                <c:pt idx="435">
                  <c:v>34.79923991231491</c:v>
                </c:pt>
                <c:pt idx="436">
                  <c:v>34.802187032955089</c:v>
                </c:pt>
                <c:pt idx="437">
                  <c:v>34.805098999494042</c:v>
                </c:pt>
                <c:pt idx="438">
                  <c:v>34.807976231259985</c:v>
                </c:pt>
                <c:pt idx="439">
                  <c:v>34.810819142579255</c:v>
                </c:pt>
                <c:pt idx="440">
                  <c:v>34.813628142836009</c:v>
                </c:pt>
                <c:pt idx="441">
                  <c:v>34.816403636531128</c:v>
                </c:pt>
                <c:pt idx="442">
                  <c:v>34.819146023340494</c:v>
                </c:pt>
                <c:pt idx="443">
                  <c:v>34.821855698172563</c:v>
                </c:pt>
                <c:pt idx="444">
                  <c:v>34.824533051225188</c:v>
                </c:pt>
                <c:pt idx="445">
                  <c:v>34.827178468041822</c:v>
                </c:pt>
                <c:pt idx="446">
                  <c:v>34.82979232956707</c:v>
                </c:pt>
                <c:pt idx="447">
                  <c:v>34.832375012201503</c:v>
                </c:pt>
                <c:pt idx="448">
                  <c:v>34.834926887855886</c:v>
                </c:pt>
                <c:pt idx="449">
                  <c:v>34.837448324004725</c:v>
                </c:pt>
                <c:pt idx="450">
                  <c:v>34.839939683739182</c:v>
                </c:pt>
                <c:pt idx="451">
                  <c:v>34.84240132581936</c:v>
                </c:pt>
                <c:pt idx="452">
                  <c:v>34.84483360472597</c:v>
                </c:pt>
                <c:pt idx="453">
                  <c:v>34.847236870711392</c:v>
                </c:pt>
                <c:pt idx="454">
                  <c:v>34.849611469850061</c:v>
                </c:pt>
                <c:pt idx="455">
                  <c:v>34.851957744088374</c:v>
                </c:pt>
                <c:pt idx="456">
                  <c:v>34.854276031293864</c:v>
                </c:pt>
                <c:pt idx="457">
                  <c:v>34.856566665303902</c:v>
                </c:pt>
                <c:pt idx="458">
                  <c:v>34.858829975973734</c:v>
                </c:pt>
                <c:pt idx="459">
                  <c:v>34.861066289224013</c:v>
                </c:pt>
                <c:pt idx="460">
                  <c:v>34.86327592708772</c:v>
                </c:pt>
                <c:pt idx="461">
                  <c:v>34.865459207756508</c:v>
                </c:pt>
                <c:pt idx="462">
                  <c:v>34.867616445626588</c:v>
                </c:pt>
                <c:pt idx="463">
                  <c:v>34.869747951343918</c:v>
                </c:pt>
                <c:pt idx="464">
                  <c:v>34.871854031849018</c:v>
                </c:pt>
                <c:pt idx="465">
                  <c:v>34.87393499042112</c:v>
                </c:pt>
                <c:pt idx="466">
                  <c:v>34.87599112672185</c:v>
                </c:pt>
                <c:pt idx="467">
                  <c:v>34.878022736838389</c:v>
                </c:pt>
                <c:pt idx="468">
                  <c:v>34.880030113326107</c:v>
                </c:pt>
                <c:pt idx="469">
                  <c:v>34.882013545250686</c:v>
                </c:pt>
                <c:pt idx="470">
                  <c:v>34.883973318229742</c:v>
                </c:pt>
                <c:pt idx="471">
                  <c:v>34.885909714473989</c:v>
                </c:pt>
                <c:pt idx="472">
                  <c:v>34.887823012827816</c:v>
                </c:pt>
                <c:pt idx="473">
                  <c:v>34.889713488809498</c:v>
                </c:pt>
                <c:pt idx="474">
                  <c:v>34.891581414650844</c:v>
                </c:pt>
                <c:pt idx="475">
                  <c:v>34.893427059336396</c:v>
                </c:pt>
                <c:pt idx="476">
                  <c:v>34.895250688642193</c:v>
                </c:pt>
                <c:pt idx="477">
                  <c:v>34.897052565173993</c:v>
                </c:pt>
                <c:pt idx="478">
                  <c:v>34.898832948405136</c:v>
                </c:pt>
                <c:pt idx="479">
                  <c:v>34.900592094713879</c:v>
                </c:pt>
                <c:pt idx="480">
                  <c:v>34.902330257420338</c:v>
                </c:pt>
                <c:pt idx="481">
                  <c:v>34.904047686822935</c:v>
                </c:pt>
                <c:pt idx="482">
                  <c:v>34.90574463023448</c:v>
                </c:pt>
                <c:pt idx="483">
                  <c:v>34.907421332017755</c:v>
                </c:pt>
                <c:pt idx="484">
                  <c:v>34.909078033620723</c:v>
                </c:pt>
                <c:pt idx="485">
                  <c:v>34.910714973611256</c:v>
                </c:pt>
                <c:pt idx="486">
                  <c:v>34.912332387711565</c:v>
                </c:pt>
                <c:pt idx="487">
                  <c:v>34.91393050883206</c:v>
                </c:pt>
                <c:pt idx="488">
                  <c:v>34.915509567104948</c:v>
                </c:pt>
                <c:pt idx="489">
                  <c:v>34.917069789917349</c:v>
                </c:pt>
                <c:pt idx="490">
                  <c:v>34.918611401944041</c:v>
                </c:pt>
                <c:pt idx="491">
                  <c:v>34.920134625179827</c:v>
                </c:pt>
                <c:pt idx="492">
                  <c:v>34.921639678971481</c:v>
                </c:pt>
                <c:pt idx="493">
                  <c:v>34.923126780049351</c:v>
                </c:pt>
                <c:pt idx="494">
                  <c:v>34.924596142558556</c:v>
                </c:pt>
                <c:pt idx="495">
                  <c:v>34.926047978089848</c:v>
                </c:pt>
                <c:pt idx="496">
                  <c:v>34.927482495710045</c:v>
                </c:pt>
                <c:pt idx="497">
                  <c:v>34.92889990199216</c:v>
                </c:pt>
                <c:pt idx="498">
                  <c:v>34.930300401045152</c:v>
                </c:pt>
                <c:pt idx="499">
                  <c:v>34.931684194543308</c:v>
                </c:pt>
                <c:pt idx="500">
                  <c:v>34.933051481755264</c:v>
                </c:pt>
                <c:pt idx="501">
                  <c:v>34.934402459572766</c:v>
                </c:pt>
                <c:pt idx="502">
                  <c:v>34.935737322538948</c:v>
                </c:pt>
                <c:pt idx="503">
                  <c:v>34.937056262876368</c:v>
                </c:pt>
                <c:pt idx="504">
                  <c:v>34.938359470514726</c:v>
                </c:pt>
                <c:pt idx="505">
                  <c:v>34.939647133118186</c:v>
                </c:pt>
                <c:pt idx="506">
                  <c:v>34.94091943611236</c:v>
                </c:pt>
                <c:pt idx="507">
                  <c:v>34.942176562711097</c:v>
                </c:pt>
                <c:pt idx="508">
                  <c:v>34.943418693942803</c:v>
                </c:pt>
                <c:pt idx="509">
                  <c:v>34.944646008676514</c:v>
                </c:pt>
                <c:pt idx="510">
                  <c:v>34.945858683647664</c:v>
                </c:pt>
                <c:pt idx="511">
                  <c:v>34.947056893483555</c:v>
                </c:pt>
                <c:pt idx="512">
                  <c:v>34.948240810728478</c:v>
                </c:pt>
                <c:pt idx="513">
                  <c:v>34.94941060586855</c:v>
                </c:pt>
                <c:pt idx="514">
                  <c:v>34.950566447356302</c:v>
                </c:pt>
                <c:pt idx="515">
                  <c:v>34.951708501634897</c:v>
                </c:pt>
                <c:pt idx="516">
                  <c:v>34.952836933162132</c:v>
                </c:pt>
                <c:pt idx="517">
                  <c:v>34.953951904434092</c:v>
                </c:pt>
                <c:pt idx="518">
                  <c:v>34.955053576008574</c:v>
                </c:pt>
                <c:pt idx="519">
                  <c:v>34.956142106528183</c:v>
                </c:pt>
                <c:pt idx="520">
                  <c:v>34.957217652743196</c:v>
                </c:pt>
                <c:pt idx="521">
                  <c:v>34.95828036953413</c:v>
                </c:pt>
                <c:pt idx="522">
                  <c:v>34.959330409934033</c:v>
                </c:pt>
                <c:pt idx="523">
                  <c:v>34.960367925150535</c:v>
                </c:pt>
                <c:pt idx="524">
                  <c:v>34.961393064587625</c:v>
                </c:pt>
                <c:pt idx="525">
                  <c:v>34.962405975867156</c:v>
                </c:pt>
                <c:pt idx="526">
                  <c:v>34.963406804850095</c:v>
                </c:pt>
                <c:pt idx="527">
                  <c:v>34.964395695657551</c:v>
                </c:pt>
                <c:pt idx="528">
                  <c:v>34.965372790691511</c:v>
                </c:pt>
                <c:pt idx="529">
                  <c:v>34.966338230655339</c:v>
                </c:pt>
                <c:pt idx="530">
                  <c:v>34.967292154574068</c:v>
                </c:pt>
                <c:pt idx="531">
                  <c:v>34.968234699814388</c:v>
                </c:pt>
                <c:pt idx="532">
                  <c:v>34.969166002104437</c:v>
                </c:pt>
                <c:pt idx="533">
                  <c:v>34.970086195553364</c:v>
                </c:pt>
                <c:pt idx="534">
                  <c:v>34.970995412670604</c:v>
                </c:pt>
                <c:pt idx="535">
                  <c:v>34.971893784385003</c:v>
                </c:pt>
                <c:pt idx="536">
                  <c:v>34.972781440063635</c:v>
                </c:pt>
                <c:pt idx="537">
                  <c:v>34.973658507530445</c:v>
                </c:pt>
                <c:pt idx="538">
                  <c:v>34.974525113084674</c:v>
                </c:pt>
                <c:pt idx="539">
                  <c:v>34.975381381519014</c:v>
                </c:pt>
                <c:pt idx="540">
                  <c:v>34.976227436137606</c:v>
                </c:pt>
                <c:pt idx="541">
                  <c:v>34.97706339877378</c:v>
                </c:pt>
                <c:pt idx="542">
                  <c:v>34.977889389807579</c:v>
                </c:pt>
                <c:pt idx="543">
                  <c:v>34.978705528183163</c:v>
                </c:pt>
                <c:pt idx="544">
                  <c:v>34.979511931425854</c:v>
                </c:pt>
                <c:pt idx="545">
                  <c:v>34.98030871565912</c:v>
                </c:pt>
                <c:pt idx="546">
                  <c:v>34.981095995621267</c:v>
                </c:pt>
                <c:pt idx="547">
                  <c:v>34.98187388468196</c:v>
                </c:pt>
                <c:pt idx="548">
                  <c:v>34.982642494858581</c:v>
                </c:pt>
                <c:pt idx="549">
                  <c:v>34.983401936832323</c:v>
                </c:pt>
                <c:pt idx="550">
                  <c:v>34.984152319964132</c:v>
                </c:pt>
                <c:pt idx="551">
                  <c:v>34.984893752310477</c:v>
                </c:pt>
                <c:pt idx="552">
                  <c:v>34.985626340638909</c:v>
                </c:pt>
                <c:pt idx="553">
                  <c:v>34.986350190443396</c:v>
                </c:pt>
                <c:pt idx="554">
                  <c:v>34.987065405959576</c:v>
                </c:pt>
                <c:pt idx="555">
                  <c:v>34.987772090179718</c:v>
                </c:pt>
                <c:pt idx="556">
                  <c:v>34.988470344867565</c:v>
                </c:pt>
                <c:pt idx="557">
                  <c:v>34.989160270572995</c:v>
                </c:pt>
                <c:pt idx="558">
                  <c:v>34.989841966646509</c:v>
                </c:pt>
                <c:pt idx="559">
                  <c:v>34.990515531253514</c:v>
                </c:pt>
                <c:pt idx="560">
                  <c:v>34.991181061388481</c:v>
                </c:pt>
                <c:pt idx="561">
                  <c:v>34.991838652888909</c:v>
                </c:pt>
                <c:pt idx="562">
                  <c:v>34.992488400449091</c:v>
                </c:pt>
                <c:pt idx="563">
                  <c:v>34.993130397633806</c:v>
                </c:pt>
                <c:pt idx="564">
                  <c:v>34.993764736891762</c:v>
                </c:pt>
                <c:pt idx="565">
                  <c:v>34.994391509568906</c:v>
                </c:pt>
                <c:pt idx="566">
                  <c:v>34.995010805921581</c:v>
                </c:pt>
                <c:pt idx="567">
                  <c:v>34.995622715129549</c:v>
                </c:pt>
                <c:pt idx="568">
                  <c:v>34.99622732530878</c:v>
                </c:pt>
                <c:pt idx="569">
                  <c:v>34.996824723524185</c:v>
                </c:pt>
                <c:pt idx="570">
                  <c:v>34.997414995802139</c:v>
                </c:pt>
                <c:pt idx="571">
                  <c:v>34.997998227142872</c:v>
                </c:pt>
                <c:pt idx="572">
                  <c:v>34.998574501532708</c:v>
                </c:pt>
                <c:pt idx="573">
                  <c:v>34.999143901956153</c:v>
                </c:pt>
                <c:pt idx="574">
                  <c:v>34.999706510407847</c:v>
                </c:pt>
                <c:pt idx="575">
                  <c:v>35.000262407904387</c:v>
                </c:pt>
                <c:pt idx="576">
                  <c:v>35.000811674495964</c:v>
                </c:pt>
                <c:pt idx="577">
                  <c:v>35.001354389277921</c:v>
                </c:pt>
                <c:pt idx="578">
                  <c:v>35.001890630402123</c:v>
                </c:pt>
                <c:pt idx="579">
                  <c:v>35.002420475088222</c:v>
                </c:pt>
                <c:pt idx="580">
                  <c:v>35.002943999634773</c:v>
                </c:pt>
                <c:pt idx="581">
                  <c:v>35.003461279430205</c:v>
                </c:pt>
                <c:pt idx="582">
                  <c:v>35.003972388963703</c:v>
                </c:pt>
                <c:pt idx="583">
                  <c:v>35.004477401835935</c:v>
                </c:pt>
                <c:pt idx="584">
                  <c:v>35.004976390769613</c:v>
                </c:pt>
                <c:pt idx="585">
                  <c:v>35.005469427620007</c:v>
                </c:pt>
                <c:pt idx="586">
                  <c:v>35.005956583385291</c:v>
                </c:pt>
                <c:pt idx="587">
                  <c:v>35.006437928216712</c:v>
                </c:pt>
                <c:pt idx="588">
                  <c:v>35.006913531428779</c:v>
                </c:pt>
                <c:pt idx="589">
                  <c:v>35.007383461509164</c:v>
                </c:pt>
                <c:pt idx="590">
                  <c:v>35.007847786128622</c:v>
                </c:pt>
                <c:pt idx="591">
                  <c:v>35.008306572150687</c:v>
                </c:pt>
                <c:pt idx="592">
                  <c:v>35.008759885641346</c:v>
                </c:pt>
                <c:pt idx="593">
                  <c:v>35.009207791878531</c:v>
                </c:pt>
                <c:pt idx="594">
                  <c:v>35.009650355361508</c:v>
                </c:pt>
                <c:pt idx="595">
                  <c:v>35.010087639820178</c:v>
                </c:pt>
                <c:pt idx="596">
                  <c:v>35.010519708224265</c:v>
                </c:pt>
                <c:pt idx="597">
                  <c:v>35.010946622792368</c:v>
                </c:pt>
                <c:pt idx="598">
                  <c:v>35.011368445000919</c:v>
                </c:pt>
                <c:pt idx="599">
                  <c:v>35.011785235593045</c:v>
                </c:pt>
                <c:pt idx="600">
                  <c:v>35.012197054587304</c:v>
                </c:pt>
                <c:pt idx="601">
                  <c:v>35.012603961286359</c:v>
                </c:pt>
                <c:pt idx="602">
                  <c:v>35.013006014285466</c:v>
                </c:pt>
                <c:pt idx="603">
                  <c:v>35.013403271480954</c:v>
                </c:pt>
                <c:pt idx="604">
                  <c:v>35.013795790078547</c:v>
                </c:pt>
                <c:pt idx="605">
                  <c:v>35.0141836266016</c:v>
                </c:pt>
                <c:pt idx="606">
                  <c:v>35.014566836899249</c:v>
                </c:pt>
                <c:pt idx="607">
                  <c:v>35.014945476154431</c:v>
                </c:pt>
                <c:pt idx="608">
                  <c:v>35.015319598891857</c:v>
                </c:pt>
                <c:pt idx="609">
                  <c:v>35.015689258985851</c:v>
                </c:pt>
                <c:pt idx="610">
                  <c:v>35.016054509668095</c:v>
                </c:pt>
                <c:pt idx="611">
                  <c:v>35.016415403535319</c:v>
                </c:pt>
                <c:pt idx="612">
                  <c:v>35.016771992556869</c:v>
                </c:pt>
                <c:pt idx="613">
                  <c:v>35.017124328082183</c:v>
                </c:pt>
                <c:pt idx="614">
                  <c:v>35.017472460848182</c:v>
                </c:pt>
                <c:pt idx="615">
                  <c:v>35.017816440986579</c:v>
                </c:pt>
                <c:pt idx="616">
                  <c:v>35.018156318031124</c:v>
                </c:pt>
                <c:pt idx="617">
                  <c:v>35.018492140924693</c:v>
                </c:pt>
                <c:pt idx="618">
                  <c:v>35.018823958026353</c:v>
                </c:pt>
                <c:pt idx="619">
                  <c:v>35.019151817118349</c:v>
                </c:pt>
                <c:pt idx="620">
                  <c:v>35.019475765412956</c:v>
                </c:pt>
                <c:pt idx="621">
                  <c:v>35.01979584955928</c:v>
                </c:pt>
                <c:pt idx="622">
                  <c:v>35.020112115650008</c:v>
                </c:pt>
                <c:pt idx="623">
                  <c:v>35.020424609227987</c:v>
                </c:pt>
                <c:pt idx="624">
                  <c:v>35.020733375292842</c:v>
                </c:pt>
                <c:pt idx="625">
                  <c:v>35.021038458307416</c:v>
                </c:pt>
                <c:pt idx="626">
                  <c:v>35.021339902204197</c:v>
                </c:pt>
                <c:pt idx="627">
                  <c:v>35.021637750391612</c:v>
                </c:pt>
                <c:pt idx="628">
                  <c:v>35.02193204576033</c:v>
                </c:pt>
                <c:pt idx="629">
                  <c:v>35.022222830689387</c:v>
                </c:pt>
                <c:pt idx="630">
                  <c:v>35.022510147052309</c:v>
                </c:pt>
                <c:pt idx="631">
                  <c:v>35.022794036223154</c:v>
                </c:pt>
                <c:pt idx="632">
                  <c:v>35.023074539082458</c:v>
                </c:pt>
                <c:pt idx="633">
                  <c:v>35.023351696023113</c:v>
                </c:pt>
                <c:pt idx="634">
                  <c:v>35.023625546956197</c:v>
                </c:pt>
                <c:pt idx="635">
                  <c:v>35.023896131316718</c:v>
                </c:pt>
                <c:pt idx="636">
                  <c:v>35.024163488069291</c:v>
                </c:pt>
                <c:pt idx="637">
                  <c:v>35.024427655713758</c:v>
                </c:pt>
                <c:pt idx="638">
                  <c:v>35.024688672290701</c:v>
                </c:pt>
                <c:pt idx="639">
                  <c:v>35.02494657538697</c:v>
                </c:pt>
                <c:pt idx="640">
                  <c:v>35.02520140214105</c:v>
                </c:pt>
                <c:pt idx="641">
                  <c:v>35.025453189248438</c:v>
                </c:pt>
                <c:pt idx="642">
                  <c:v>35.025701972966914</c:v>
                </c:pt>
                <c:pt idx="643">
                  <c:v>35.025947789121766</c:v>
                </c:pt>
                <c:pt idx="644">
                  <c:v>35.026190673110932</c:v>
                </c:pt>
                <c:pt idx="645">
                  <c:v>35.026430659910126</c:v>
                </c:pt>
                <c:pt idx="646">
                  <c:v>35.026667784077887</c:v>
                </c:pt>
                <c:pt idx="647">
                  <c:v>35.026902079760482</c:v>
                </c:pt>
                <c:pt idx="648">
                  <c:v>35.027133580696891</c:v>
                </c:pt>
                <c:pt idx="649">
                  <c:v>35.027362320223666</c:v>
                </c:pt>
                <c:pt idx="650">
                  <c:v>35.027588331279688</c:v>
                </c:pt>
                <c:pt idx="651">
                  <c:v>35.027811646410925</c:v>
                </c:pt>
                <c:pt idx="652">
                  <c:v>35.028032297775162</c:v>
                </c:pt>
                <c:pt idx="653">
                  <c:v>35.028250317146572</c:v>
                </c:pt>
                <c:pt idx="654">
                  <c:v>35.028465735920314</c:v>
                </c:pt>
                <c:pt idx="655">
                  <c:v>35.028678585117071</c:v>
                </c:pt>
                <c:pt idx="656">
                  <c:v>35.028888895387482</c:v>
                </c:pt>
                <c:pt idx="657">
                  <c:v>35.029096697016612</c:v>
                </c:pt>
                <c:pt idx="658">
                  <c:v>35.029302019928238</c:v>
                </c:pt>
                <c:pt idx="659">
                  <c:v>35.029504893689214</c:v>
                </c:pt>
                <c:pt idx="660">
                  <c:v>35.029705347513726</c:v>
                </c:pt>
                <c:pt idx="661">
                  <c:v>35.029903410267451</c:v>
                </c:pt>
                <c:pt idx="662">
                  <c:v>35.030099110471781</c:v>
                </c:pt>
                <c:pt idx="663">
                  <c:v>35.030292476307885</c:v>
                </c:pt>
                <c:pt idx="664">
                  <c:v>35.030483535620775</c:v>
                </c:pt>
                <c:pt idx="665">
                  <c:v>35.030672315923312</c:v>
                </c:pt>
                <c:pt idx="666">
                  <c:v>35.0308588444002</c:v>
                </c:pt>
                <c:pt idx="667">
                  <c:v>35.031043147911859</c:v>
                </c:pt>
                <c:pt idx="668">
                  <c:v>35.031225252998304</c:v>
                </c:pt>
                <c:pt idx="669">
                  <c:v>35.031405185882988</c:v>
                </c:pt>
                <c:pt idx="670">
                  <c:v>35.031582972476563</c:v>
                </c:pt>
                <c:pt idx="671">
                  <c:v>35.031758638380595</c:v>
                </c:pt>
                <c:pt idx="672">
                  <c:v>35.031932208891284</c:v>
                </c:pt>
                <c:pt idx="673">
                  <c:v>35.032103709003088</c:v>
                </c:pt>
                <c:pt idx="674">
                  <c:v>35.032273163412313</c:v>
                </c:pt>
                <c:pt idx="675">
                  <c:v>35.032440596520679</c:v>
                </c:pt>
                <c:pt idx="676">
                  <c:v>35.032606032438864</c:v>
                </c:pt>
                <c:pt idx="677">
                  <c:v>35.032769494989907</c:v>
                </c:pt>
                <c:pt idx="678">
                  <c:v>35.032931007712712</c:v>
                </c:pt>
                <c:pt idx="679">
                  <c:v>35.033090593865374</c:v>
                </c:pt>
                <c:pt idx="680">
                  <c:v>35.033248276428594</c:v>
                </c:pt>
                <c:pt idx="681">
                  <c:v>35.033404078108909</c:v>
                </c:pt>
                <c:pt idx="682">
                  <c:v>35.033558021342053</c:v>
                </c:pt>
                <c:pt idx="683">
                  <c:v>35.033710128296107</c:v>
                </c:pt>
                <c:pt idx="684">
                  <c:v>35.033860420874738</c:v>
                </c:pt>
                <c:pt idx="685">
                  <c:v>35.034008920720339</c:v>
                </c:pt>
                <c:pt idx="686">
                  <c:v>35.034155649217141</c:v>
                </c:pt>
                <c:pt idx="687">
                  <c:v>35.034300627494304</c:v>
                </c:pt>
                <c:pt idx="688">
                  <c:v>35.034443876428945</c:v>
                </c:pt>
                <c:pt idx="689">
                  <c:v>35.034585416649158</c:v>
                </c:pt>
                <c:pt idx="690">
                  <c:v>35.034725268536995</c:v>
                </c:pt>
                <c:pt idx="691">
                  <c:v>35.034863452231349</c:v>
                </c:pt>
                <c:pt idx="692">
                  <c:v>35.034999987630918</c:v>
                </c:pt>
                <c:pt idx="693">
                  <c:v>35.035134894397032</c:v>
                </c:pt>
                <c:pt idx="694">
                  <c:v>35.035268191956511</c:v>
                </c:pt>
                <c:pt idx="695">
                  <c:v>35.035399899504426</c:v>
                </c:pt>
                <c:pt idx="696">
                  <c:v>35.035530036006882</c:v>
                </c:pt>
                <c:pt idx="697">
                  <c:v>35.035658620203783</c:v>
                </c:pt>
                <c:pt idx="698">
                  <c:v>35.035785670611453</c:v>
                </c:pt>
                <c:pt idx="699">
                  <c:v>35.03591120552538</c:v>
                </c:pt>
                <c:pt idx="700">
                  <c:v>35.036035243022809</c:v>
                </c:pt>
                <c:pt idx="701">
                  <c:v>35.036157800965348</c:v>
                </c:pt>
                <c:pt idx="702">
                  <c:v>35.036278897001559</c:v>
                </c:pt>
                <c:pt idx="703">
                  <c:v>35.036398548569487</c:v>
                </c:pt>
                <c:pt idx="704">
                  <c:v>35.036516772899148</c:v>
                </c:pt>
                <c:pt idx="705">
                  <c:v>35.036633587015061</c:v>
                </c:pt>
                <c:pt idx="706">
                  <c:v>35.036749007738663</c:v>
                </c:pt>
                <c:pt idx="707">
                  <c:v>35.036863051690723</c:v>
                </c:pt>
                <c:pt idx="708">
                  <c:v>35.03697573529378</c:v>
                </c:pt>
                <c:pt idx="709">
                  <c:v>35.037087074774462</c:v>
                </c:pt>
                <c:pt idx="710">
                  <c:v>35.037197086165847</c:v>
                </c:pt>
                <c:pt idx="711">
                  <c:v>35.037305785309776</c:v>
                </c:pt>
                <c:pt idx="712">
                  <c:v>35.037413187859094</c:v>
                </c:pt>
                <c:pt idx="713">
                  <c:v>35.037519309279972</c:v>
                </c:pt>
                <c:pt idx="714">
                  <c:v>35.037624164854073</c:v>
                </c:pt>
                <c:pt idx="715">
                  <c:v>35.037727769680771</c:v>
                </c:pt>
                <c:pt idx="716">
                  <c:v>35.037830138679347</c:v>
                </c:pt>
                <c:pt idx="717">
                  <c:v>35.037931286591117</c:v>
                </c:pt>
                <c:pt idx="718">
                  <c:v>35.038031227981556</c:v>
                </c:pt>
                <c:pt idx="719">
                  <c:v>35.038129977242384</c:v>
                </c:pt>
                <c:pt idx="720">
                  <c:v>35.038227548593674</c:v>
                </c:pt>
                <c:pt idx="721">
                  <c:v>35.038323956085875</c:v>
                </c:pt>
                <c:pt idx="722">
                  <c:v>35.038419213601827</c:v>
                </c:pt>
                <c:pt idx="723">
                  <c:v>35.03851333485877</c:v>
                </c:pt>
                <c:pt idx="724">
                  <c:v>35.038606333410335</c:v>
                </c:pt>
                <c:pt idx="725">
                  <c:v>35.038698222648485</c:v>
                </c:pt>
                <c:pt idx="726">
                  <c:v>35.038789015805406</c:v>
                </c:pt>
                <c:pt idx="727">
                  <c:v>35.038878725955477</c:v>
                </c:pt>
                <c:pt idx="728">
                  <c:v>35.038967366017133</c:v>
                </c:pt>
                <c:pt idx="729">
                  <c:v>35.039054948754675</c:v>
                </c:pt>
                <c:pt idx="730">
                  <c:v>35.039141486780174</c:v>
                </c:pt>
                <c:pt idx="731">
                  <c:v>35.039226992555257</c:v>
                </c:pt>
                <c:pt idx="732">
                  <c:v>35.039311478392897</c:v>
                </c:pt>
                <c:pt idx="733">
                  <c:v>35.039394956459212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D13-425A-A7C8-62E89D44B277}"/>
            </c:ext>
          </c:extLst>
        </c:ser>
        <c:ser>
          <c:idx val="2"/>
          <c:order val="2"/>
          <c:tx>
            <c:v>High Rain, k=0.102</c:v>
          </c:tx>
          <c:spPr>
            <a:ln w="6350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'Switchgrass k=0.102 High Rain'!$A$7:$A$740</c:f>
              <c:numCache>
                <c:formatCode>General</c:formatCode>
                <c:ptCount val="734"/>
                <c:pt idx="0">
                  <c:v>-33</c:v>
                </c:pt>
                <c:pt idx="1">
                  <c:v>-32</c:v>
                </c:pt>
                <c:pt idx="2">
                  <c:v>-31</c:v>
                </c:pt>
                <c:pt idx="3">
                  <c:v>-30</c:v>
                </c:pt>
                <c:pt idx="4">
                  <c:v>-29</c:v>
                </c:pt>
                <c:pt idx="5">
                  <c:v>-28</c:v>
                </c:pt>
                <c:pt idx="6">
                  <c:v>-27</c:v>
                </c:pt>
                <c:pt idx="7">
                  <c:v>-26</c:v>
                </c:pt>
                <c:pt idx="8">
                  <c:v>-25</c:v>
                </c:pt>
                <c:pt idx="9">
                  <c:v>-24</c:v>
                </c:pt>
                <c:pt idx="10">
                  <c:v>-23</c:v>
                </c:pt>
                <c:pt idx="11">
                  <c:v>-22</c:v>
                </c:pt>
                <c:pt idx="12">
                  <c:v>-21</c:v>
                </c:pt>
                <c:pt idx="13">
                  <c:v>-20</c:v>
                </c:pt>
                <c:pt idx="14">
                  <c:v>-19</c:v>
                </c:pt>
                <c:pt idx="15">
                  <c:v>-18</c:v>
                </c:pt>
                <c:pt idx="16">
                  <c:v>-17</c:v>
                </c:pt>
                <c:pt idx="17">
                  <c:v>-16</c:v>
                </c:pt>
                <c:pt idx="18">
                  <c:v>-15</c:v>
                </c:pt>
                <c:pt idx="19">
                  <c:v>-14</c:v>
                </c:pt>
                <c:pt idx="20">
                  <c:v>-13</c:v>
                </c:pt>
                <c:pt idx="21">
                  <c:v>-12</c:v>
                </c:pt>
                <c:pt idx="22">
                  <c:v>-11</c:v>
                </c:pt>
                <c:pt idx="23">
                  <c:v>-10</c:v>
                </c:pt>
                <c:pt idx="24">
                  <c:v>-9</c:v>
                </c:pt>
                <c:pt idx="25">
                  <c:v>-8</c:v>
                </c:pt>
                <c:pt idx="26">
                  <c:v>-7</c:v>
                </c:pt>
                <c:pt idx="27">
                  <c:v>-6</c:v>
                </c:pt>
                <c:pt idx="28">
                  <c:v>-5</c:v>
                </c:pt>
                <c:pt idx="29">
                  <c:v>-4</c:v>
                </c:pt>
                <c:pt idx="30">
                  <c:v>-3</c:v>
                </c:pt>
                <c:pt idx="31">
                  <c:v>-2</c:v>
                </c:pt>
                <c:pt idx="32">
                  <c:v>-1</c:v>
                </c:pt>
                <c:pt idx="33">
                  <c:v>0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7</c:v>
                </c:pt>
                <c:pt idx="41">
                  <c:v>8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12</c:v>
                </c:pt>
                <c:pt idx="46">
                  <c:v>13</c:v>
                </c:pt>
                <c:pt idx="47">
                  <c:v>14</c:v>
                </c:pt>
                <c:pt idx="48">
                  <c:v>15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21</c:v>
                </c:pt>
                <c:pt idx="55">
                  <c:v>22</c:v>
                </c:pt>
                <c:pt idx="56">
                  <c:v>23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29</c:v>
                </c:pt>
                <c:pt idx="63">
                  <c:v>30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36</c:v>
                </c:pt>
                <c:pt idx="70">
                  <c:v>37</c:v>
                </c:pt>
                <c:pt idx="71">
                  <c:v>38</c:v>
                </c:pt>
                <c:pt idx="72">
                  <c:v>39</c:v>
                </c:pt>
                <c:pt idx="73">
                  <c:v>40</c:v>
                </c:pt>
                <c:pt idx="74">
                  <c:v>41</c:v>
                </c:pt>
                <c:pt idx="75">
                  <c:v>42</c:v>
                </c:pt>
                <c:pt idx="76">
                  <c:v>43</c:v>
                </c:pt>
                <c:pt idx="77">
                  <c:v>44</c:v>
                </c:pt>
                <c:pt idx="78">
                  <c:v>45</c:v>
                </c:pt>
                <c:pt idx="79">
                  <c:v>46</c:v>
                </c:pt>
                <c:pt idx="80">
                  <c:v>47</c:v>
                </c:pt>
                <c:pt idx="81">
                  <c:v>48</c:v>
                </c:pt>
                <c:pt idx="82">
                  <c:v>49</c:v>
                </c:pt>
                <c:pt idx="83">
                  <c:v>50</c:v>
                </c:pt>
                <c:pt idx="84">
                  <c:v>51</c:v>
                </c:pt>
                <c:pt idx="85">
                  <c:v>52</c:v>
                </c:pt>
                <c:pt idx="86">
                  <c:v>53</c:v>
                </c:pt>
                <c:pt idx="87">
                  <c:v>54</c:v>
                </c:pt>
                <c:pt idx="88">
                  <c:v>55</c:v>
                </c:pt>
                <c:pt idx="89">
                  <c:v>56</c:v>
                </c:pt>
                <c:pt idx="90">
                  <c:v>57</c:v>
                </c:pt>
                <c:pt idx="91">
                  <c:v>58</c:v>
                </c:pt>
                <c:pt idx="92">
                  <c:v>59</c:v>
                </c:pt>
                <c:pt idx="93">
                  <c:v>60</c:v>
                </c:pt>
                <c:pt idx="94">
                  <c:v>61</c:v>
                </c:pt>
                <c:pt idx="95">
                  <c:v>62</c:v>
                </c:pt>
                <c:pt idx="96">
                  <c:v>63</c:v>
                </c:pt>
                <c:pt idx="97">
                  <c:v>64</c:v>
                </c:pt>
                <c:pt idx="98">
                  <c:v>65</c:v>
                </c:pt>
                <c:pt idx="99">
                  <c:v>66</c:v>
                </c:pt>
                <c:pt idx="100">
                  <c:v>67</c:v>
                </c:pt>
                <c:pt idx="101">
                  <c:v>68</c:v>
                </c:pt>
                <c:pt idx="102">
                  <c:v>69</c:v>
                </c:pt>
                <c:pt idx="103">
                  <c:v>70</c:v>
                </c:pt>
                <c:pt idx="104">
                  <c:v>71</c:v>
                </c:pt>
                <c:pt idx="105">
                  <c:v>72</c:v>
                </c:pt>
                <c:pt idx="106">
                  <c:v>73</c:v>
                </c:pt>
                <c:pt idx="107">
                  <c:v>74</c:v>
                </c:pt>
                <c:pt idx="108">
                  <c:v>75</c:v>
                </c:pt>
                <c:pt idx="109">
                  <c:v>76</c:v>
                </c:pt>
                <c:pt idx="110">
                  <c:v>77</c:v>
                </c:pt>
                <c:pt idx="111">
                  <c:v>78</c:v>
                </c:pt>
                <c:pt idx="112">
                  <c:v>79</c:v>
                </c:pt>
                <c:pt idx="113">
                  <c:v>80</c:v>
                </c:pt>
                <c:pt idx="114">
                  <c:v>81</c:v>
                </c:pt>
                <c:pt idx="115">
                  <c:v>82</c:v>
                </c:pt>
                <c:pt idx="116">
                  <c:v>83</c:v>
                </c:pt>
                <c:pt idx="117">
                  <c:v>84</c:v>
                </c:pt>
                <c:pt idx="118">
                  <c:v>85</c:v>
                </c:pt>
                <c:pt idx="119">
                  <c:v>86</c:v>
                </c:pt>
                <c:pt idx="120">
                  <c:v>87</c:v>
                </c:pt>
                <c:pt idx="121">
                  <c:v>88</c:v>
                </c:pt>
                <c:pt idx="122">
                  <c:v>89</c:v>
                </c:pt>
                <c:pt idx="123">
                  <c:v>90</c:v>
                </c:pt>
                <c:pt idx="124">
                  <c:v>91</c:v>
                </c:pt>
                <c:pt idx="125">
                  <c:v>92</c:v>
                </c:pt>
                <c:pt idx="126">
                  <c:v>93</c:v>
                </c:pt>
                <c:pt idx="127">
                  <c:v>94</c:v>
                </c:pt>
                <c:pt idx="128">
                  <c:v>95</c:v>
                </c:pt>
                <c:pt idx="129">
                  <c:v>96</c:v>
                </c:pt>
                <c:pt idx="130">
                  <c:v>97</c:v>
                </c:pt>
                <c:pt idx="131">
                  <c:v>98</c:v>
                </c:pt>
                <c:pt idx="132">
                  <c:v>99</c:v>
                </c:pt>
                <c:pt idx="133">
                  <c:v>100</c:v>
                </c:pt>
                <c:pt idx="134">
                  <c:v>101</c:v>
                </c:pt>
                <c:pt idx="135">
                  <c:v>102</c:v>
                </c:pt>
                <c:pt idx="136">
                  <c:v>103</c:v>
                </c:pt>
                <c:pt idx="137">
                  <c:v>104</c:v>
                </c:pt>
                <c:pt idx="138">
                  <c:v>105</c:v>
                </c:pt>
                <c:pt idx="139">
                  <c:v>106</c:v>
                </c:pt>
                <c:pt idx="140">
                  <c:v>107</c:v>
                </c:pt>
                <c:pt idx="141">
                  <c:v>108</c:v>
                </c:pt>
                <c:pt idx="142">
                  <c:v>109</c:v>
                </c:pt>
                <c:pt idx="143">
                  <c:v>110</c:v>
                </c:pt>
                <c:pt idx="144">
                  <c:v>111</c:v>
                </c:pt>
                <c:pt idx="145">
                  <c:v>112</c:v>
                </c:pt>
                <c:pt idx="146">
                  <c:v>113</c:v>
                </c:pt>
                <c:pt idx="147">
                  <c:v>114</c:v>
                </c:pt>
                <c:pt idx="148">
                  <c:v>115</c:v>
                </c:pt>
                <c:pt idx="149">
                  <c:v>116</c:v>
                </c:pt>
                <c:pt idx="150">
                  <c:v>117</c:v>
                </c:pt>
                <c:pt idx="151">
                  <c:v>118</c:v>
                </c:pt>
                <c:pt idx="152">
                  <c:v>119</c:v>
                </c:pt>
                <c:pt idx="153">
                  <c:v>120</c:v>
                </c:pt>
                <c:pt idx="154">
                  <c:v>121</c:v>
                </c:pt>
                <c:pt idx="155">
                  <c:v>122</c:v>
                </c:pt>
                <c:pt idx="156">
                  <c:v>123</c:v>
                </c:pt>
                <c:pt idx="157">
                  <c:v>124</c:v>
                </c:pt>
                <c:pt idx="158">
                  <c:v>125</c:v>
                </c:pt>
                <c:pt idx="159">
                  <c:v>126</c:v>
                </c:pt>
                <c:pt idx="160">
                  <c:v>127</c:v>
                </c:pt>
                <c:pt idx="161">
                  <c:v>128</c:v>
                </c:pt>
                <c:pt idx="162">
                  <c:v>129</c:v>
                </c:pt>
                <c:pt idx="163">
                  <c:v>130</c:v>
                </c:pt>
                <c:pt idx="164">
                  <c:v>131</c:v>
                </c:pt>
                <c:pt idx="165">
                  <c:v>132</c:v>
                </c:pt>
                <c:pt idx="166">
                  <c:v>133</c:v>
                </c:pt>
                <c:pt idx="167">
                  <c:v>134</c:v>
                </c:pt>
                <c:pt idx="168">
                  <c:v>135</c:v>
                </c:pt>
                <c:pt idx="169">
                  <c:v>136</c:v>
                </c:pt>
                <c:pt idx="170">
                  <c:v>137</c:v>
                </c:pt>
                <c:pt idx="171">
                  <c:v>138</c:v>
                </c:pt>
                <c:pt idx="172">
                  <c:v>139</c:v>
                </c:pt>
                <c:pt idx="173">
                  <c:v>140</c:v>
                </c:pt>
                <c:pt idx="174">
                  <c:v>141</c:v>
                </c:pt>
                <c:pt idx="175">
                  <c:v>142</c:v>
                </c:pt>
                <c:pt idx="176">
                  <c:v>143</c:v>
                </c:pt>
                <c:pt idx="177">
                  <c:v>144</c:v>
                </c:pt>
                <c:pt idx="178">
                  <c:v>145</c:v>
                </c:pt>
                <c:pt idx="179">
                  <c:v>146</c:v>
                </c:pt>
                <c:pt idx="180">
                  <c:v>147</c:v>
                </c:pt>
                <c:pt idx="181">
                  <c:v>148</c:v>
                </c:pt>
                <c:pt idx="182">
                  <c:v>149</c:v>
                </c:pt>
                <c:pt idx="183">
                  <c:v>150</c:v>
                </c:pt>
                <c:pt idx="184">
                  <c:v>151</c:v>
                </c:pt>
                <c:pt idx="185">
                  <c:v>152</c:v>
                </c:pt>
                <c:pt idx="186">
                  <c:v>153</c:v>
                </c:pt>
                <c:pt idx="187">
                  <c:v>154</c:v>
                </c:pt>
                <c:pt idx="188">
                  <c:v>155</c:v>
                </c:pt>
                <c:pt idx="189">
                  <c:v>156</c:v>
                </c:pt>
                <c:pt idx="190">
                  <c:v>157</c:v>
                </c:pt>
                <c:pt idx="191">
                  <c:v>158</c:v>
                </c:pt>
                <c:pt idx="192">
                  <c:v>159</c:v>
                </c:pt>
                <c:pt idx="193">
                  <c:v>160</c:v>
                </c:pt>
                <c:pt idx="194">
                  <c:v>161</c:v>
                </c:pt>
                <c:pt idx="195">
                  <c:v>162</c:v>
                </c:pt>
                <c:pt idx="196">
                  <c:v>163</c:v>
                </c:pt>
                <c:pt idx="197">
                  <c:v>164</c:v>
                </c:pt>
                <c:pt idx="198">
                  <c:v>165</c:v>
                </c:pt>
                <c:pt idx="199">
                  <c:v>166</c:v>
                </c:pt>
                <c:pt idx="200">
                  <c:v>167</c:v>
                </c:pt>
                <c:pt idx="201">
                  <c:v>168</c:v>
                </c:pt>
                <c:pt idx="202">
                  <c:v>169</c:v>
                </c:pt>
                <c:pt idx="203">
                  <c:v>170</c:v>
                </c:pt>
                <c:pt idx="204">
                  <c:v>171</c:v>
                </c:pt>
                <c:pt idx="205">
                  <c:v>172</c:v>
                </c:pt>
                <c:pt idx="206">
                  <c:v>173</c:v>
                </c:pt>
                <c:pt idx="207">
                  <c:v>174</c:v>
                </c:pt>
                <c:pt idx="208">
                  <c:v>175</c:v>
                </c:pt>
                <c:pt idx="209">
                  <c:v>176</c:v>
                </c:pt>
                <c:pt idx="210">
                  <c:v>177</c:v>
                </c:pt>
                <c:pt idx="211">
                  <c:v>178</c:v>
                </c:pt>
                <c:pt idx="212">
                  <c:v>179</c:v>
                </c:pt>
                <c:pt idx="213">
                  <c:v>180</c:v>
                </c:pt>
                <c:pt idx="214">
                  <c:v>181</c:v>
                </c:pt>
                <c:pt idx="215">
                  <c:v>182</c:v>
                </c:pt>
                <c:pt idx="216">
                  <c:v>183</c:v>
                </c:pt>
                <c:pt idx="217">
                  <c:v>184</c:v>
                </c:pt>
                <c:pt idx="218">
                  <c:v>185</c:v>
                </c:pt>
                <c:pt idx="219">
                  <c:v>186</c:v>
                </c:pt>
                <c:pt idx="220">
                  <c:v>187</c:v>
                </c:pt>
                <c:pt idx="221">
                  <c:v>188</c:v>
                </c:pt>
                <c:pt idx="222">
                  <c:v>189</c:v>
                </c:pt>
                <c:pt idx="223">
                  <c:v>190</c:v>
                </c:pt>
                <c:pt idx="224">
                  <c:v>191</c:v>
                </c:pt>
                <c:pt idx="225">
                  <c:v>192</c:v>
                </c:pt>
                <c:pt idx="226">
                  <c:v>193</c:v>
                </c:pt>
                <c:pt idx="227">
                  <c:v>194</c:v>
                </c:pt>
                <c:pt idx="228">
                  <c:v>195</c:v>
                </c:pt>
                <c:pt idx="229">
                  <c:v>196</c:v>
                </c:pt>
                <c:pt idx="230">
                  <c:v>197</c:v>
                </c:pt>
                <c:pt idx="231">
                  <c:v>198</c:v>
                </c:pt>
                <c:pt idx="232">
                  <c:v>199</c:v>
                </c:pt>
                <c:pt idx="233">
                  <c:v>200</c:v>
                </c:pt>
                <c:pt idx="234">
                  <c:v>201</c:v>
                </c:pt>
                <c:pt idx="235">
                  <c:v>202</c:v>
                </c:pt>
                <c:pt idx="236">
                  <c:v>203</c:v>
                </c:pt>
                <c:pt idx="237">
                  <c:v>204</c:v>
                </c:pt>
                <c:pt idx="238">
                  <c:v>205</c:v>
                </c:pt>
                <c:pt idx="239">
                  <c:v>206</c:v>
                </c:pt>
                <c:pt idx="240">
                  <c:v>207</c:v>
                </c:pt>
                <c:pt idx="241">
                  <c:v>208</c:v>
                </c:pt>
                <c:pt idx="242">
                  <c:v>209</c:v>
                </c:pt>
                <c:pt idx="243">
                  <c:v>210</c:v>
                </c:pt>
                <c:pt idx="244">
                  <c:v>211</c:v>
                </c:pt>
                <c:pt idx="245">
                  <c:v>212</c:v>
                </c:pt>
                <c:pt idx="246">
                  <c:v>213</c:v>
                </c:pt>
                <c:pt idx="247">
                  <c:v>214</c:v>
                </c:pt>
                <c:pt idx="248">
                  <c:v>215</c:v>
                </c:pt>
                <c:pt idx="249">
                  <c:v>216</c:v>
                </c:pt>
                <c:pt idx="250">
                  <c:v>217</c:v>
                </c:pt>
                <c:pt idx="251">
                  <c:v>218</c:v>
                </c:pt>
                <c:pt idx="252">
                  <c:v>219</c:v>
                </c:pt>
                <c:pt idx="253">
                  <c:v>220</c:v>
                </c:pt>
                <c:pt idx="254">
                  <c:v>221</c:v>
                </c:pt>
                <c:pt idx="255">
                  <c:v>222</c:v>
                </c:pt>
                <c:pt idx="256">
                  <c:v>223</c:v>
                </c:pt>
                <c:pt idx="257">
                  <c:v>224</c:v>
                </c:pt>
                <c:pt idx="258">
                  <c:v>225</c:v>
                </c:pt>
                <c:pt idx="259">
                  <c:v>226</c:v>
                </c:pt>
                <c:pt idx="260">
                  <c:v>227</c:v>
                </c:pt>
                <c:pt idx="261">
                  <c:v>228</c:v>
                </c:pt>
                <c:pt idx="262">
                  <c:v>229</c:v>
                </c:pt>
                <c:pt idx="263">
                  <c:v>230</c:v>
                </c:pt>
                <c:pt idx="264">
                  <c:v>231</c:v>
                </c:pt>
                <c:pt idx="265">
                  <c:v>232</c:v>
                </c:pt>
                <c:pt idx="266">
                  <c:v>233</c:v>
                </c:pt>
                <c:pt idx="267">
                  <c:v>234</c:v>
                </c:pt>
                <c:pt idx="268">
                  <c:v>235</c:v>
                </c:pt>
                <c:pt idx="269">
                  <c:v>236</c:v>
                </c:pt>
                <c:pt idx="270">
                  <c:v>237</c:v>
                </c:pt>
                <c:pt idx="271">
                  <c:v>238</c:v>
                </c:pt>
                <c:pt idx="272">
                  <c:v>239</c:v>
                </c:pt>
                <c:pt idx="273">
                  <c:v>240</c:v>
                </c:pt>
                <c:pt idx="274">
                  <c:v>241</c:v>
                </c:pt>
                <c:pt idx="275">
                  <c:v>242</c:v>
                </c:pt>
                <c:pt idx="276">
                  <c:v>243</c:v>
                </c:pt>
                <c:pt idx="277">
                  <c:v>244</c:v>
                </c:pt>
                <c:pt idx="278">
                  <c:v>245</c:v>
                </c:pt>
                <c:pt idx="279">
                  <c:v>246</c:v>
                </c:pt>
                <c:pt idx="280">
                  <c:v>247</c:v>
                </c:pt>
                <c:pt idx="281">
                  <c:v>248</c:v>
                </c:pt>
                <c:pt idx="282">
                  <c:v>249</c:v>
                </c:pt>
                <c:pt idx="283">
                  <c:v>250</c:v>
                </c:pt>
                <c:pt idx="284">
                  <c:v>251</c:v>
                </c:pt>
                <c:pt idx="285">
                  <c:v>252</c:v>
                </c:pt>
                <c:pt idx="286">
                  <c:v>253</c:v>
                </c:pt>
                <c:pt idx="287">
                  <c:v>254</c:v>
                </c:pt>
                <c:pt idx="288">
                  <c:v>255</c:v>
                </c:pt>
                <c:pt idx="289">
                  <c:v>256</c:v>
                </c:pt>
                <c:pt idx="290">
                  <c:v>257</c:v>
                </c:pt>
                <c:pt idx="291">
                  <c:v>258</c:v>
                </c:pt>
                <c:pt idx="292">
                  <c:v>259</c:v>
                </c:pt>
                <c:pt idx="293">
                  <c:v>260</c:v>
                </c:pt>
                <c:pt idx="294">
                  <c:v>261</c:v>
                </c:pt>
                <c:pt idx="295">
                  <c:v>262</c:v>
                </c:pt>
                <c:pt idx="296">
                  <c:v>263</c:v>
                </c:pt>
                <c:pt idx="297">
                  <c:v>264</c:v>
                </c:pt>
                <c:pt idx="298">
                  <c:v>265</c:v>
                </c:pt>
                <c:pt idx="299">
                  <c:v>266</c:v>
                </c:pt>
                <c:pt idx="300">
                  <c:v>267</c:v>
                </c:pt>
                <c:pt idx="301">
                  <c:v>268</c:v>
                </c:pt>
                <c:pt idx="302">
                  <c:v>269</c:v>
                </c:pt>
                <c:pt idx="303">
                  <c:v>270</c:v>
                </c:pt>
                <c:pt idx="304">
                  <c:v>271</c:v>
                </c:pt>
                <c:pt idx="305">
                  <c:v>272</c:v>
                </c:pt>
                <c:pt idx="306">
                  <c:v>273</c:v>
                </c:pt>
                <c:pt idx="307">
                  <c:v>274</c:v>
                </c:pt>
                <c:pt idx="308">
                  <c:v>275</c:v>
                </c:pt>
                <c:pt idx="309">
                  <c:v>276</c:v>
                </c:pt>
                <c:pt idx="310">
                  <c:v>277</c:v>
                </c:pt>
                <c:pt idx="311">
                  <c:v>278</c:v>
                </c:pt>
                <c:pt idx="312">
                  <c:v>279</c:v>
                </c:pt>
                <c:pt idx="313">
                  <c:v>280</c:v>
                </c:pt>
                <c:pt idx="314">
                  <c:v>281</c:v>
                </c:pt>
                <c:pt idx="315">
                  <c:v>282</c:v>
                </c:pt>
                <c:pt idx="316">
                  <c:v>283</c:v>
                </c:pt>
                <c:pt idx="317">
                  <c:v>284</c:v>
                </c:pt>
                <c:pt idx="318">
                  <c:v>285</c:v>
                </c:pt>
                <c:pt idx="319">
                  <c:v>286</c:v>
                </c:pt>
                <c:pt idx="320">
                  <c:v>287</c:v>
                </c:pt>
                <c:pt idx="321">
                  <c:v>288</c:v>
                </c:pt>
                <c:pt idx="322">
                  <c:v>289</c:v>
                </c:pt>
                <c:pt idx="323">
                  <c:v>290</c:v>
                </c:pt>
                <c:pt idx="324">
                  <c:v>291</c:v>
                </c:pt>
                <c:pt idx="325">
                  <c:v>292</c:v>
                </c:pt>
                <c:pt idx="326">
                  <c:v>293</c:v>
                </c:pt>
                <c:pt idx="327">
                  <c:v>294</c:v>
                </c:pt>
                <c:pt idx="328">
                  <c:v>295</c:v>
                </c:pt>
                <c:pt idx="329">
                  <c:v>296</c:v>
                </c:pt>
                <c:pt idx="330">
                  <c:v>297</c:v>
                </c:pt>
                <c:pt idx="331">
                  <c:v>298</c:v>
                </c:pt>
                <c:pt idx="332">
                  <c:v>299</c:v>
                </c:pt>
                <c:pt idx="333">
                  <c:v>300</c:v>
                </c:pt>
                <c:pt idx="334">
                  <c:v>301</c:v>
                </c:pt>
                <c:pt idx="335">
                  <c:v>302</c:v>
                </c:pt>
                <c:pt idx="336">
                  <c:v>303</c:v>
                </c:pt>
                <c:pt idx="337">
                  <c:v>304</c:v>
                </c:pt>
                <c:pt idx="338">
                  <c:v>305</c:v>
                </c:pt>
                <c:pt idx="339">
                  <c:v>306</c:v>
                </c:pt>
                <c:pt idx="340">
                  <c:v>307</c:v>
                </c:pt>
                <c:pt idx="341">
                  <c:v>308</c:v>
                </c:pt>
                <c:pt idx="342">
                  <c:v>309</c:v>
                </c:pt>
                <c:pt idx="343">
                  <c:v>310</c:v>
                </c:pt>
                <c:pt idx="344">
                  <c:v>311</c:v>
                </c:pt>
                <c:pt idx="345">
                  <c:v>312</c:v>
                </c:pt>
                <c:pt idx="346">
                  <c:v>313</c:v>
                </c:pt>
                <c:pt idx="347">
                  <c:v>314</c:v>
                </c:pt>
                <c:pt idx="348">
                  <c:v>315</c:v>
                </c:pt>
                <c:pt idx="349">
                  <c:v>316</c:v>
                </c:pt>
                <c:pt idx="350">
                  <c:v>317</c:v>
                </c:pt>
                <c:pt idx="351">
                  <c:v>318</c:v>
                </c:pt>
                <c:pt idx="352">
                  <c:v>319</c:v>
                </c:pt>
                <c:pt idx="353">
                  <c:v>320</c:v>
                </c:pt>
                <c:pt idx="354">
                  <c:v>321</c:v>
                </c:pt>
                <c:pt idx="355">
                  <c:v>322</c:v>
                </c:pt>
                <c:pt idx="356">
                  <c:v>323</c:v>
                </c:pt>
                <c:pt idx="357">
                  <c:v>324</c:v>
                </c:pt>
                <c:pt idx="358">
                  <c:v>325</c:v>
                </c:pt>
                <c:pt idx="359">
                  <c:v>326</c:v>
                </c:pt>
                <c:pt idx="360">
                  <c:v>327</c:v>
                </c:pt>
                <c:pt idx="361">
                  <c:v>328</c:v>
                </c:pt>
                <c:pt idx="362">
                  <c:v>329</c:v>
                </c:pt>
                <c:pt idx="363">
                  <c:v>330</c:v>
                </c:pt>
                <c:pt idx="364">
                  <c:v>331</c:v>
                </c:pt>
                <c:pt idx="365">
                  <c:v>332</c:v>
                </c:pt>
                <c:pt idx="366">
                  <c:v>333</c:v>
                </c:pt>
                <c:pt idx="367">
                  <c:v>334</c:v>
                </c:pt>
                <c:pt idx="368">
                  <c:v>335</c:v>
                </c:pt>
                <c:pt idx="369">
                  <c:v>336</c:v>
                </c:pt>
                <c:pt idx="370">
                  <c:v>337</c:v>
                </c:pt>
                <c:pt idx="371">
                  <c:v>338</c:v>
                </c:pt>
                <c:pt idx="372">
                  <c:v>339</c:v>
                </c:pt>
                <c:pt idx="373">
                  <c:v>340</c:v>
                </c:pt>
                <c:pt idx="374">
                  <c:v>341</c:v>
                </c:pt>
                <c:pt idx="375">
                  <c:v>342</c:v>
                </c:pt>
                <c:pt idx="376">
                  <c:v>343</c:v>
                </c:pt>
                <c:pt idx="377">
                  <c:v>344</c:v>
                </c:pt>
                <c:pt idx="378">
                  <c:v>345</c:v>
                </c:pt>
                <c:pt idx="379">
                  <c:v>346</c:v>
                </c:pt>
                <c:pt idx="380">
                  <c:v>347</c:v>
                </c:pt>
                <c:pt idx="381">
                  <c:v>348</c:v>
                </c:pt>
                <c:pt idx="382">
                  <c:v>349</c:v>
                </c:pt>
                <c:pt idx="383">
                  <c:v>350</c:v>
                </c:pt>
                <c:pt idx="384">
                  <c:v>351</c:v>
                </c:pt>
                <c:pt idx="385">
                  <c:v>352</c:v>
                </c:pt>
                <c:pt idx="386">
                  <c:v>353</c:v>
                </c:pt>
                <c:pt idx="387">
                  <c:v>354</c:v>
                </c:pt>
                <c:pt idx="388">
                  <c:v>355</c:v>
                </c:pt>
                <c:pt idx="389">
                  <c:v>356</c:v>
                </c:pt>
                <c:pt idx="390">
                  <c:v>357</c:v>
                </c:pt>
                <c:pt idx="391">
                  <c:v>358</c:v>
                </c:pt>
                <c:pt idx="392">
                  <c:v>359</c:v>
                </c:pt>
                <c:pt idx="393">
                  <c:v>360</c:v>
                </c:pt>
                <c:pt idx="394">
                  <c:v>361</c:v>
                </c:pt>
                <c:pt idx="395">
                  <c:v>362</c:v>
                </c:pt>
                <c:pt idx="396">
                  <c:v>363</c:v>
                </c:pt>
                <c:pt idx="397">
                  <c:v>364</c:v>
                </c:pt>
                <c:pt idx="398">
                  <c:v>365</c:v>
                </c:pt>
                <c:pt idx="399">
                  <c:v>366</c:v>
                </c:pt>
                <c:pt idx="400">
                  <c:v>367</c:v>
                </c:pt>
                <c:pt idx="401">
                  <c:v>368</c:v>
                </c:pt>
                <c:pt idx="402">
                  <c:v>369</c:v>
                </c:pt>
                <c:pt idx="403">
                  <c:v>370</c:v>
                </c:pt>
                <c:pt idx="404">
                  <c:v>371</c:v>
                </c:pt>
                <c:pt idx="405">
                  <c:v>372</c:v>
                </c:pt>
                <c:pt idx="406">
                  <c:v>373</c:v>
                </c:pt>
                <c:pt idx="407">
                  <c:v>374</c:v>
                </c:pt>
                <c:pt idx="408">
                  <c:v>375</c:v>
                </c:pt>
                <c:pt idx="409">
                  <c:v>376</c:v>
                </c:pt>
                <c:pt idx="410">
                  <c:v>377</c:v>
                </c:pt>
                <c:pt idx="411">
                  <c:v>378</c:v>
                </c:pt>
                <c:pt idx="412">
                  <c:v>379</c:v>
                </c:pt>
                <c:pt idx="413">
                  <c:v>380</c:v>
                </c:pt>
                <c:pt idx="414">
                  <c:v>381</c:v>
                </c:pt>
                <c:pt idx="415">
                  <c:v>382</c:v>
                </c:pt>
                <c:pt idx="416">
                  <c:v>383</c:v>
                </c:pt>
                <c:pt idx="417">
                  <c:v>384</c:v>
                </c:pt>
                <c:pt idx="418">
                  <c:v>385</c:v>
                </c:pt>
                <c:pt idx="419">
                  <c:v>386</c:v>
                </c:pt>
                <c:pt idx="420">
                  <c:v>387</c:v>
                </c:pt>
                <c:pt idx="421">
                  <c:v>388</c:v>
                </c:pt>
                <c:pt idx="422">
                  <c:v>389</c:v>
                </c:pt>
                <c:pt idx="423">
                  <c:v>390</c:v>
                </c:pt>
                <c:pt idx="424">
                  <c:v>391</c:v>
                </c:pt>
                <c:pt idx="425">
                  <c:v>392</c:v>
                </c:pt>
                <c:pt idx="426">
                  <c:v>393</c:v>
                </c:pt>
                <c:pt idx="427">
                  <c:v>394</c:v>
                </c:pt>
                <c:pt idx="428">
                  <c:v>395</c:v>
                </c:pt>
                <c:pt idx="429">
                  <c:v>396</c:v>
                </c:pt>
                <c:pt idx="430">
                  <c:v>397</c:v>
                </c:pt>
                <c:pt idx="431">
                  <c:v>398</c:v>
                </c:pt>
                <c:pt idx="432">
                  <c:v>399</c:v>
                </c:pt>
                <c:pt idx="433">
                  <c:v>400</c:v>
                </c:pt>
                <c:pt idx="434">
                  <c:v>401</c:v>
                </c:pt>
                <c:pt idx="435">
                  <c:v>402</c:v>
                </c:pt>
                <c:pt idx="436">
                  <c:v>403</c:v>
                </c:pt>
                <c:pt idx="437">
                  <c:v>404</c:v>
                </c:pt>
                <c:pt idx="438">
                  <c:v>405</c:v>
                </c:pt>
                <c:pt idx="439">
                  <c:v>406</c:v>
                </c:pt>
                <c:pt idx="440">
                  <c:v>407</c:v>
                </c:pt>
                <c:pt idx="441">
                  <c:v>408</c:v>
                </c:pt>
                <c:pt idx="442">
                  <c:v>409</c:v>
                </c:pt>
                <c:pt idx="443">
                  <c:v>410</c:v>
                </c:pt>
                <c:pt idx="444">
                  <c:v>411</c:v>
                </c:pt>
                <c:pt idx="445">
                  <c:v>412</c:v>
                </c:pt>
                <c:pt idx="446">
                  <c:v>413</c:v>
                </c:pt>
                <c:pt idx="447">
                  <c:v>414</c:v>
                </c:pt>
                <c:pt idx="448">
                  <c:v>415</c:v>
                </c:pt>
                <c:pt idx="449">
                  <c:v>416</c:v>
                </c:pt>
                <c:pt idx="450">
                  <c:v>417</c:v>
                </c:pt>
                <c:pt idx="451">
                  <c:v>418</c:v>
                </c:pt>
                <c:pt idx="452">
                  <c:v>419</c:v>
                </c:pt>
                <c:pt idx="453">
                  <c:v>420</c:v>
                </c:pt>
                <c:pt idx="454">
                  <c:v>421</c:v>
                </c:pt>
                <c:pt idx="455">
                  <c:v>422</c:v>
                </c:pt>
                <c:pt idx="456">
                  <c:v>423</c:v>
                </c:pt>
                <c:pt idx="457">
                  <c:v>424</c:v>
                </c:pt>
                <c:pt idx="458">
                  <c:v>425</c:v>
                </c:pt>
                <c:pt idx="459">
                  <c:v>426</c:v>
                </c:pt>
                <c:pt idx="460">
                  <c:v>427</c:v>
                </c:pt>
                <c:pt idx="461">
                  <c:v>428</c:v>
                </c:pt>
                <c:pt idx="462">
                  <c:v>429</c:v>
                </c:pt>
                <c:pt idx="463">
                  <c:v>430</c:v>
                </c:pt>
                <c:pt idx="464">
                  <c:v>431</c:v>
                </c:pt>
                <c:pt idx="465">
                  <c:v>432</c:v>
                </c:pt>
                <c:pt idx="466">
                  <c:v>433</c:v>
                </c:pt>
                <c:pt idx="467">
                  <c:v>434</c:v>
                </c:pt>
                <c:pt idx="468">
                  <c:v>435</c:v>
                </c:pt>
                <c:pt idx="469">
                  <c:v>436</c:v>
                </c:pt>
                <c:pt idx="470">
                  <c:v>437</c:v>
                </c:pt>
                <c:pt idx="471">
                  <c:v>438</c:v>
                </c:pt>
                <c:pt idx="472">
                  <c:v>439</c:v>
                </c:pt>
                <c:pt idx="473">
                  <c:v>440</c:v>
                </c:pt>
                <c:pt idx="474">
                  <c:v>441</c:v>
                </c:pt>
                <c:pt idx="475">
                  <c:v>442</c:v>
                </c:pt>
                <c:pt idx="476">
                  <c:v>443</c:v>
                </c:pt>
                <c:pt idx="477">
                  <c:v>444</c:v>
                </c:pt>
                <c:pt idx="478">
                  <c:v>445</c:v>
                </c:pt>
                <c:pt idx="479">
                  <c:v>446</c:v>
                </c:pt>
                <c:pt idx="480">
                  <c:v>447</c:v>
                </c:pt>
                <c:pt idx="481">
                  <c:v>448</c:v>
                </c:pt>
                <c:pt idx="482">
                  <c:v>449</c:v>
                </c:pt>
                <c:pt idx="483">
                  <c:v>450</c:v>
                </c:pt>
                <c:pt idx="484">
                  <c:v>451</c:v>
                </c:pt>
                <c:pt idx="485">
                  <c:v>452</c:v>
                </c:pt>
                <c:pt idx="486">
                  <c:v>453</c:v>
                </c:pt>
                <c:pt idx="487">
                  <c:v>454</c:v>
                </c:pt>
                <c:pt idx="488">
                  <c:v>455</c:v>
                </c:pt>
                <c:pt idx="489">
                  <c:v>456</c:v>
                </c:pt>
                <c:pt idx="490">
                  <c:v>457</c:v>
                </c:pt>
                <c:pt idx="491">
                  <c:v>458</c:v>
                </c:pt>
                <c:pt idx="492">
                  <c:v>459</c:v>
                </c:pt>
                <c:pt idx="493">
                  <c:v>460</c:v>
                </c:pt>
                <c:pt idx="494">
                  <c:v>461</c:v>
                </c:pt>
                <c:pt idx="495">
                  <c:v>462</c:v>
                </c:pt>
                <c:pt idx="496">
                  <c:v>463</c:v>
                </c:pt>
                <c:pt idx="497">
                  <c:v>464</c:v>
                </c:pt>
                <c:pt idx="498">
                  <c:v>465</c:v>
                </c:pt>
                <c:pt idx="499">
                  <c:v>466</c:v>
                </c:pt>
                <c:pt idx="500">
                  <c:v>467</c:v>
                </c:pt>
                <c:pt idx="501">
                  <c:v>468</c:v>
                </c:pt>
                <c:pt idx="502">
                  <c:v>469</c:v>
                </c:pt>
                <c:pt idx="503">
                  <c:v>470</c:v>
                </c:pt>
                <c:pt idx="504">
                  <c:v>471</c:v>
                </c:pt>
                <c:pt idx="505">
                  <c:v>472</c:v>
                </c:pt>
                <c:pt idx="506">
                  <c:v>473</c:v>
                </c:pt>
                <c:pt idx="507">
                  <c:v>474</c:v>
                </c:pt>
                <c:pt idx="508">
                  <c:v>475</c:v>
                </c:pt>
                <c:pt idx="509">
                  <c:v>476</c:v>
                </c:pt>
                <c:pt idx="510">
                  <c:v>477</c:v>
                </c:pt>
                <c:pt idx="511">
                  <c:v>478</c:v>
                </c:pt>
                <c:pt idx="512">
                  <c:v>479</c:v>
                </c:pt>
                <c:pt idx="513">
                  <c:v>480</c:v>
                </c:pt>
                <c:pt idx="514">
                  <c:v>481</c:v>
                </c:pt>
                <c:pt idx="515">
                  <c:v>482</c:v>
                </c:pt>
                <c:pt idx="516">
                  <c:v>483</c:v>
                </c:pt>
                <c:pt idx="517">
                  <c:v>484</c:v>
                </c:pt>
                <c:pt idx="518">
                  <c:v>485</c:v>
                </c:pt>
                <c:pt idx="519">
                  <c:v>486</c:v>
                </c:pt>
                <c:pt idx="520">
                  <c:v>487</c:v>
                </c:pt>
                <c:pt idx="521">
                  <c:v>488</c:v>
                </c:pt>
                <c:pt idx="522">
                  <c:v>489</c:v>
                </c:pt>
                <c:pt idx="523">
                  <c:v>490</c:v>
                </c:pt>
                <c:pt idx="524">
                  <c:v>491</c:v>
                </c:pt>
                <c:pt idx="525">
                  <c:v>492</c:v>
                </c:pt>
                <c:pt idx="526">
                  <c:v>493</c:v>
                </c:pt>
                <c:pt idx="527">
                  <c:v>494</c:v>
                </c:pt>
                <c:pt idx="528">
                  <c:v>495</c:v>
                </c:pt>
                <c:pt idx="529">
                  <c:v>496</c:v>
                </c:pt>
                <c:pt idx="530">
                  <c:v>497</c:v>
                </c:pt>
                <c:pt idx="531">
                  <c:v>498</c:v>
                </c:pt>
                <c:pt idx="532">
                  <c:v>499</c:v>
                </c:pt>
                <c:pt idx="533">
                  <c:v>500</c:v>
                </c:pt>
                <c:pt idx="534">
                  <c:v>501</c:v>
                </c:pt>
                <c:pt idx="535">
                  <c:v>502</c:v>
                </c:pt>
                <c:pt idx="536">
                  <c:v>503</c:v>
                </c:pt>
                <c:pt idx="537">
                  <c:v>504</c:v>
                </c:pt>
                <c:pt idx="538">
                  <c:v>505</c:v>
                </c:pt>
                <c:pt idx="539">
                  <c:v>506</c:v>
                </c:pt>
                <c:pt idx="540">
                  <c:v>507</c:v>
                </c:pt>
                <c:pt idx="541">
                  <c:v>508</c:v>
                </c:pt>
                <c:pt idx="542">
                  <c:v>509</c:v>
                </c:pt>
                <c:pt idx="543">
                  <c:v>510</c:v>
                </c:pt>
                <c:pt idx="544">
                  <c:v>511</c:v>
                </c:pt>
                <c:pt idx="545">
                  <c:v>512</c:v>
                </c:pt>
                <c:pt idx="546">
                  <c:v>513</c:v>
                </c:pt>
                <c:pt idx="547">
                  <c:v>514</c:v>
                </c:pt>
                <c:pt idx="548">
                  <c:v>515</c:v>
                </c:pt>
                <c:pt idx="549">
                  <c:v>516</c:v>
                </c:pt>
                <c:pt idx="550">
                  <c:v>517</c:v>
                </c:pt>
                <c:pt idx="551">
                  <c:v>518</c:v>
                </c:pt>
                <c:pt idx="552">
                  <c:v>519</c:v>
                </c:pt>
                <c:pt idx="553">
                  <c:v>520</c:v>
                </c:pt>
                <c:pt idx="554">
                  <c:v>521</c:v>
                </c:pt>
                <c:pt idx="555">
                  <c:v>522</c:v>
                </c:pt>
                <c:pt idx="556">
                  <c:v>523</c:v>
                </c:pt>
                <c:pt idx="557">
                  <c:v>524</c:v>
                </c:pt>
                <c:pt idx="558">
                  <c:v>525</c:v>
                </c:pt>
                <c:pt idx="559">
                  <c:v>526</c:v>
                </c:pt>
                <c:pt idx="560">
                  <c:v>527</c:v>
                </c:pt>
                <c:pt idx="561">
                  <c:v>528</c:v>
                </c:pt>
                <c:pt idx="562">
                  <c:v>529</c:v>
                </c:pt>
                <c:pt idx="563">
                  <c:v>530</c:v>
                </c:pt>
                <c:pt idx="564">
                  <c:v>531</c:v>
                </c:pt>
                <c:pt idx="565">
                  <c:v>532</c:v>
                </c:pt>
                <c:pt idx="566">
                  <c:v>533</c:v>
                </c:pt>
                <c:pt idx="567">
                  <c:v>534</c:v>
                </c:pt>
                <c:pt idx="568">
                  <c:v>535</c:v>
                </c:pt>
                <c:pt idx="569">
                  <c:v>536</c:v>
                </c:pt>
                <c:pt idx="570">
                  <c:v>537</c:v>
                </c:pt>
                <c:pt idx="571">
                  <c:v>538</c:v>
                </c:pt>
                <c:pt idx="572">
                  <c:v>539</c:v>
                </c:pt>
                <c:pt idx="573">
                  <c:v>540</c:v>
                </c:pt>
                <c:pt idx="574">
                  <c:v>541</c:v>
                </c:pt>
                <c:pt idx="575">
                  <c:v>542</c:v>
                </c:pt>
                <c:pt idx="576">
                  <c:v>543</c:v>
                </c:pt>
                <c:pt idx="577">
                  <c:v>544</c:v>
                </c:pt>
                <c:pt idx="578">
                  <c:v>545</c:v>
                </c:pt>
                <c:pt idx="579">
                  <c:v>546</c:v>
                </c:pt>
                <c:pt idx="580">
                  <c:v>547</c:v>
                </c:pt>
                <c:pt idx="581">
                  <c:v>548</c:v>
                </c:pt>
                <c:pt idx="582">
                  <c:v>549</c:v>
                </c:pt>
                <c:pt idx="583">
                  <c:v>550</c:v>
                </c:pt>
                <c:pt idx="584">
                  <c:v>551</c:v>
                </c:pt>
                <c:pt idx="585">
                  <c:v>552</c:v>
                </c:pt>
                <c:pt idx="586">
                  <c:v>553</c:v>
                </c:pt>
                <c:pt idx="587">
                  <c:v>554</c:v>
                </c:pt>
                <c:pt idx="588">
                  <c:v>555</c:v>
                </c:pt>
                <c:pt idx="589">
                  <c:v>556</c:v>
                </c:pt>
                <c:pt idx="590">
                  <c:v>557</c:v>
                </c:pt>
                <c:pt idx="591">
                  <c:v>558</c:v>
                </c:pt>
                <c:pt idx="592">
                  <c:v>559</c:v>
                </c:pt>
                <c:pt idx="593">
                  <c:v>560</c:v>
                </c:pt>
                <c:pt idx="594">
                  <c:v>561</c:v>
                </c:pt>
                <c:pt idx="595">
                  <c:v>562</c:v>
                </c:pt>
                <c:pt idx="596">
                  <c:v>563</c:v>
                </c:pt>
                <c:pt idx="597">
                  <c:v>564</c:v>
                </c:pt>
                <c:pt idx="598">
                  <c:v>565</c:v>
                </c:pt>
                <c:pt idx="599">
                  <c:v>566</c:v>
                </c:pt>
                <c:pt idx="600">
                  <c:v>567</c:v>
                </c:pt>
                <c:pt idx="601">
                  <c:v>568</c:v>
                </c:pt>
                <c:pt idx="602">
                  <c:v>569</c:v>
                </c:pt>
                <c:pt idx="603">
                  <c:v>570</c:v>
                </c:pt>
                <c:pt idx="604">
                  <c:v>571</c:v>
                </c:pt>
                <c:pt idx="605">
                  <c:v>572</c:v>
                </c:pt>
                <c:pt idx="606">
                  <c:v>573</c:v>
                </c:pt>
                <c:pt idx="607">
                  <c:v>574</c:v>
                </c:pt>
                <c:pt idx="608">
                  <c:v>575</c:v>
                </c:pt>
                <c:pt idx="609">
                  <c:v>576</c:v>
                </c:pt>
                <c:pt idx="610">
                  <c:v>577</c:v>
                </c:pt>
                <c:pt idx="611">
                  <c:v>578</c:v>
                </c:pt>
                <c:pt idx="612">
                  <c:v>579</c:v>
                </c:pt>
                <c:pt idx="613">
                  <c:v>580</c:v>
                </c:pt>
                <c:pt idx="614">
                  <c:v>581</c:v>
                </c:pt>
                <c:pt idx="615">
                  <c:v>582</c:v>
                </c:pt>
                <c:pt idx="616">
                  <c:v>583</c:v>
                </c:pt>
                <c:pt idx="617">
                  <c:v>584</c:v>
                </c:pt>
                <c:pt idx="618">
                  <c:v>585</c:v>
                </c:pt>
                <c:pt idx="619">
                  <c:v>586</c:v>
                </c:pt>
                <c:pt idx="620">
                  <c:v>587</c:v>
                </c:pt>
                <c:pt idx="621">
                  <c:v>588</c:v>
                </c:pt>
                <c:pt idx="622">
                  <c:v>589</c:v>
                </c:pt>
                <c:pt idx="623">
                  <c:v>590</c:v>
                </c:pt>
                <c:pt idx="624">
                  <c:v>591</c:v>
                </c:pt>
                <c:pt idx="625">
                  <c:v>592</c:v>
                </c:pt>
                <c:pt idx="626">
                  <c:v>593</c:v>
                </c:pt>
                <c:pt idx="627">
                  <c:v>594</c:v>
                </c:pt>
                <c:pt idx="628">
                  <c:v>595</c:v>
                </c:pt>
                <c:pt idx="629">
                  <c:v>596</c:v>
                </c:pt>
                <c:pt idx="630">
                  <c:v>597</c:v>
                </c:pt>
                <c:pt idx="631">
                  <c:v>598</c:v>
                </c:pt>
                <c:pt idx="632">
                  <c:v>599</c:v>
                </c:pt>
                <c:pt idx="633">
                  <c:v>600</c:v>
                </c:pt>
                <c:pt idx="634">
                  <c:v>601</c:v>
                </c:pt>
                <c:pt idx="635">
                  <c:v>602</c:v>
                </c:pt>
                <c:pt idx="636">
                  <c:v>603</c:v>
                </c:pt>
                <c:pt idx="637">
                  <c:v>604</c:v>
                </c:pt>
                <c:pt idx="638">
                  <c:v>605</c:v>
                </c:pt>
                <c:pt idx="639">
                  <c:v>606</c:v>
                </c:pt>
                <c:pt idx="640">
                  <c:v>607</c:v>
                </c:pt>
                <c:pt idx="641">
                  <c:v>608</c:v>
                </c:pt>
                <c:pt idx="642">
                  <c:v>609</c:v>
                </c:pt>
                <c:pt idx="643">
                  <c:v>610</c:v>
                </c:pt>
                <c:pt idx="644">
                  <c:v>611</c:v>
                </c:pt>
                <c:pt idx="645">
                  <c:v>612</c:v>
                </c:pt>
                <c:pt idx="646">
                  <c:v>613</c:v>
                </c:pt>
                <c:pt idx="647">
                  <c:v>614</c:v>
                </c:pt>
                <c:pt idx="648">
                  <c:v>615</c:v>
                </c:pt>
                <c:pt idx="649">
                  <c:v>616</c:v>
                </c:pt>
                <c:pt idx="650">
                  <c:v>617</c:v>
                </c:pt>
                <c:pt idx="651">
                  <c:v>618</c:v>
                </c:pt>
                <c:pt idx="652">
                  <c:v>619</c:v>
                </c:pt>
                <c:pt idx="653">
                  <c:v>620</c:v>
                </c:pt>
                <c:pt idx="654">
                  <c:v>621</c:v>
                </c:pt>
                <c:pt idx="655">
                  <c:v>622</c:v>
                </c:pt>
                <c:pt idx="656">
                  <c:v>623</c:v>
                </c:pt>
                <c:pt idx="657">
                  <c:v>624</c:v>
                </c:pt>
                <c:pt idx="658">
                  <c:v>625</c:v>
                </c:pt>
                <c:pt idx="659">
                  <c:v>626</c:v>
                </c:pt>
                <c:pt idx="660">
                  <c:v>627</c:v>
                </c:pt>
                <c:pt idx="661">
                  <c:v>628</c:v>
                </c:pt>
                <c:pt idx="662">
                  <c:v>629</c:v>
                </c:pt>
                <c:pt idx="663">
                  <c:v>630</c:v>
                </c:pt>
                <c:pt idx="664">
                  <c:v>631</c:v>
                </c:pt>
                <c:pt idx="665">
                  <c:v>632</c:v>
                </c:pt>
                <c:pt idx="666">
                  <c:v>633</c:v>
                </c:pt>
                <c:pt idx="667">
                  <c:v>634</c:v>
                </c:pt>
                <c:pt idx="668">
                  <c:v>635</c:v>
                </c:pt>
                <c:pt idx="669">
                  <c:v>636</c:v>
                </c:pt>
                <c:pt idx="670">
                  <c:v>637</c:v>
                </c:pt>
                <c:pt idx="671">
                  <c:v>638</c:v>
                </c:pt>
                <c:pt idx="672">
                  <c:v>639</c:v>
                </c:pt>
                <c:pt idx="673">
                  <c:v>640</c:v>
                </c:pt>
                <c:pt idx="674">
                  <c:v>641</c:v>
                </c:pt>
                <c:pt idx="675">
                  <c:v>642</c:v>
                </c:pt>
                <c:pt idx="676">
                  <c:v>643</c:v>
                </c:pt>
                <c:pt idx="677">
                  <c:v>644</c:v>
                </c:pt>
                <c:pt idx="678">
                  <c:v>645</c:v>
                </c:pt>
                <c:pt idx="679">
                  <c:v>646</c:v>
                </c:pt>
                <c:pt idx="680">
                  <c:v>647</c:v>
                </c:pt>
                <c:pt idx="681">
                  <c:v>648</c:v>
                </c:pt>
                <c:pt idx="682">
                  <c:v>649</c:v>
                </c:pt>
                <c:pt idx="683">
                  <c:v>650</c:v>
                </c:pt>
                <c:pt idx="684">
                  <c:v>651</c:v>
                </c:pt>
                <c:pt idx="685">
                  <c:v>652</c:v>
                </c:pt>
                <c:pt idx="686">
                  <c:v>653</c:v>
                </c:pt>
                <c:pt idx="687">
                  <c:v>654</c:v>
                </c:pt>
                <c:pt idx="688">
                  <c:v>655</c:v>
                </c:pt>
                <c:pt idx="689">
                  <c:v>656</c:v>
                </c:pt>
                <c:pt idx="690">
                  <c:v>657</c:v>
                </c:pt>
                <c:pt idx="691">
                  <c:v>658</c:v>
                </c:pt>
                <c:pt idx="692">
                  <c:v>659</c:v>
                </c:pt>
                <c:pt idx="693">
                  <c:v>660</c:v>
                </c:pt>
                <c:pt idx="694">
                  <c:v>661</c:v>
                </c:pt>
                <c:pt idx="695">
                  <c:v>662</c:v>
                </c:pt>
                <c:pt idx="696">
                  <c:v>663</c:v>
                </c:pt>
                <c:pt idx="697">
                  <c:v>664</c:v>
                </c:pt>
                <c:pt idx="698">
                  <c:v>665</c:v>
                </c:pt>
                <c:pt idx="699">
                  <c:v>666</c:v>
                </c:pt>
                <c:pt idx="700">
                  <c:v>667</c:v>
                </c:pt>
                <c:pt idx="701">
                  <c:v>668</c:v>
                </c:pt>
                <c:pt idx="702">
                  <c:v>669</c:v>
                </c:pt>
                <c:pt idx="703">
                  <c:v>670</c:v>
                </c:pt>
                <c:pt idx="704">
                  <c:v>671</c:v>
                </c:pt>
                <c:pt idx="705">
                  <c:v>672</c:v>
                </c:pt>
                <c:pt idx="706">
                  <c:v>673</c:v>
                </c:pt>
                <c:pt idx="707">
                  <c:v>674</c:v>
                </c:pt>
                <c:pt idx="708">
                  <c:v>675</c:v>
                </c:pt>
                <c:pt idx="709">
                  <c:v>676</c:v>
                </c:pt>
                <c:pt idx="710">
                  <c:v>677</c:v>
                </c:pt>
                <c:pt idx="711">
                  <c:v>678</c:v>
                </c:pt>
                <c:pt idx="712">
                  <c:v>679</c:v>
                </c:pt>
                <c:pt idx="713">
                  <c:v>680</c:v>
                </c:pt>
                <c:pt idx="714">
                  <c:v>681</c:v>
                </c:pt>
                <c:pt idx="715">
                  <c:v>682</c:v>
                </c:pt>
                <c:pt idx="716">
                  <c:v>683</c:v>
                </c:pt>
                <c:pt idx="717">
                  <c:v>684</c:v>
                </c:pt>
                <c:pt idx="718">
                  <c:v>685</c:v>
                </c:pt>
                <c:pt idx="719">
                  <c:v>686</c:v>
                </c:pt>
                <c:pt idx="720">
                  <c:v>687</c:v>
                </c:pt>
                <c:pt idx="721">
                  <c:v>688</c:v>
                </c:pt>
                <c:pt idx="722">
                  <c:v>689</c:v>
                </c:pt>
                <c:pt idx="723">
                  <c:v>690</c:v>
                </c:pt>
                <c:pt idx="724">
                  <c:v>691</c:v>
                </c:pt>
                <c:pt idx="725">
                  <c:v>692</c:v>
                </c:pt>
                <c:pt idx="726">
                  <c:v>693</c:v>
                </c:pt>
                <c:pt idx="727">
                  <c:v>694</c:v>
                </c:pt>
                <c:pt idx="728">
                  <c:v>695</c:v>
                </c:pt>
                <c:pt idx="729">
                  <c:v>696</c:v>
                </c:pt>
                <c:pt idx="730">
                  <c:v>697</c:v>
                </c:pt>
                <c:pt idx="731">
                  <c:v>698</c:v>
                </c:pt>
                <c:pt idx="732">
                  <c:v>699</c:v>
                </c:pt>
                <c:pt idx="733">
                  <c:v>700</c:v>
                </c:pt>
              </c:numCache>
            </c:numRef>
          </c:xVal>
          <c:yVal>
            <c:numRef>
              <c:f>'Switchgrass k=0.102 High Rain'!$J$7:$J$740</c:f>
              <c:numCache>
                <c:formatCode>0.00</c:formatCode>
                <c:ptCount val="734"/>
                <c:pt idx="0">
                  <c:v>0</c:v>
                </c:pt>
                <c:pt idx="1">
                  <c:v>2.7567183684374271E-2</c:v>
                </c:pt>
                <c:pt idx="2">
                  <c:v>8.2012018161117417E-2</c:v>
                </c:pt>
                <c:pt idx="3">
                  <c:v>0.16285473564588698</c:v>
                </c:pt>
                <c:pt idx="4">
                  <c:v>0.26981515755349472</c:v>
                </c:pt>
                <c:pt idx="5">
                  <c:v>0.40280409463343336</c:v>
                </c:pt>
                <c:pt idx="6">
                  <c:v>0.56191705424217808</c:v>
                </c:pt>
                <c:pt idx="7">
                  <c:v>0.74742870514452076</c:v>
                </c:pt>
                <c:pt idx="8">
                  <c:v>0.95978920494925557</c:v>
                </c:pt>
                <c:pt idx="9">
                  <c:v>1.1996216202771042</c:v>
                </c:pt>
                <c:pt idx="10">
                  <c:v>1.467720775659362</c:v>
                </c:pt>
                <c:pt idx="11">
                  <c:v>1.7634013415878065</c:v>
                </c:pt>
                <c:pt idx="12">
                  <c:v>2.0860619763922159</c:v>
                </c:pt>
                <c:pt idx="13">
                  <c:v>2.4320486857566128</c:v>
                </c:pt>
                <c:pt idx="14">
                  <c:v>2.8016166462329521</c:v>
                </c:pt>
                <c:pt idx="15">
                  <c:v>3.2067694000477083</c:v>
                </c:pt>
                <c:pt idx="16">
                  <c:v>3.6470844447859347</c:v>
                </c:pt>
                <c:pt idx="17">
                  <c:v>4.1329023747628248</c:v>
                </c:pt>
                <c:pt idx="18">
                  <c:v>4.6646969307079056</c:v>
                </c:pt>
                <c:pt idx="19">
                  <c:v>5.2534123816942957</c:v>
                </c:pt>
                <c:pt idx="20">
                  <c:v>5.9038164669733639</c:v>
                </c:pt>
                <c:pt idx="21">
                  <c:v>6.6217330274101549</c:v>
                </c:pt>
                <c:pt idx="22">
                  <c:v>7.4214125697598652</c:v>
                </c:pt>
                <c:pt idx="23">
                  <c:v>8.2835020981517467</c:v>
                </c:pt>
                <c:pt idx="24">
                  <c:v>9.2047135663991249</c:v>
                </c:pt>
                <c:pt idx="25">
                  <c:v>10.164096874093778</c:v>
                </c:pt>
                <c:pt idx="26">
                  <c:v>11.168899480757927</c:v>
                </c:pt>
                <c:pt idx="27">
                  <c:v>12.283737698141652</c:v>
                </c:pt>
                <c:pt idx="28">
                  <c:v>13.467215001266778</c:v>
                </c:pt>
                <c:pt idx="29">
                  <c:v>14.708623232123779</c:v>
                </c:pt>
                <c:pt idx="30">
                  <c:v>15.989802385258059</c:v>
                </c:pt>
                <c:pt idx="31">
                  <c:v>17.358180152379724</c:v>
                </c:pt>
                <c:pt idx="32">
                  <c:v>18.833963208380407</c:v>
                </c:pt>
                <c:pt idx="33">
                  <c:v>20.421394647338008</c:v>
                </c:pt>
                <c:pt idx="34">
                  <c:v>21.854892147964932</c:v>
                </c:pt>
                <c:pt idx="35">
                  <c:v>23.149382753274509</c:v>
                </c:pt>
                <c:pt idx="36">
                  <c:v>24.318346024226816</c:v>
                </c:pt>
                <c:pt idx="37">
                  <c:v>25.373954402712261</c:v>
                </c:pt>
                <c:pt idx="38">
                  <c:v>26.32719996347388</c:v>
                </c:pt>
                <c:pt idx="39">
                  <c:v>27.188008874838783</c:v>
                </c:pt>
                <c:pt idx="40">
                  <c:v>27.965344760141207</c:v>
                </c:pt>
                <c:pt idx="41">
                  <c:v>28.667302036141979</c:v>
                </c:pt>
                <c:pt idx="42">
                  <c:v>29.301190200379661</c:v>
                </c:pt>
                <c:pt idx="43">
                  <c:v>29.873609945139435</c:v>
                </c:pt>
                <c:pt idx="44">
                  <c:v>30.390521890616267</c:v>
                </c:pt>
                <c:pt idx="45">
                  <c:v>30.857308652992494</c:v>
                </c:pt>
                <c:pt idx="46">
                  <c:v>31.278830893746061</c:v>
                </c:pt>
                <c:pt idx="47">
                  <c:v>31.659477933832221</c:v>
                </c:pt>
                <c:pt idx="48">
                  <c:v>32.0032134597853</c:v>
                </c:pt>
                <c:pt idx="49">
                  <c:v>32.31361679767938</c:v>
                </c:pt>
                <c:pt idx="50">
                  <c:v>32.593920184734401</c:v>
                </c:pt>
                <c:pt idx="51">
                  <c:v>32.847042426677959</c:v>
                </c:pt>
                <c:pt idx="52">
                  <c:v>33.075619291337674</c:v>
                </c:pt>
                <c:pt idx="53">
                  <c:v>33.282030954953214</c:v>
                </c:pt>
                <c:pt idx="54">
                  <c:v>33.468426787007175</c:v>
                </c:pt>
                <c:pt idx="55">
                  <c:v>33.63674773165981</c:v>
                </c:pt>
                <c:pt idx="56">
                  <c:v>33.788746518845961</c:v>
                </c:pt>
                <c:pt idx="57">
                  <c:v>33.926005915492894</c:v>
                </c:pt>
                <c:pt idx="58">
                  <c:v>34.049955206909303</c:v>
                </c:pt>
                <c:pt idx="59">
                  <c:v>34.161885079966744</c:v>
                </c:pt>
                <c:pt idx="60">
                  <c:v>34.26296106305216</c:v>
                </c:pt>
                <c:pt idx="61">
                  <c:v>34.354235662742269</c:v>
                </c:pt>
                <c:pt idx="62">
                  <c:v>34.436659323579185</c:v>
                </c:pt>
                <c:pt idx="63">
                  <c:v>34.511090325071656</c:v>
                </c:pt>
                <c:pt idx="64">
                  <c:v>34.578303718979669</c:v>
                </c:pt>
                <c:pt idx="65">
                  <c:v>34.63899939994657</c:v>
                </c:pt>
                <c:pt idx="66">
                  <c:v>34.693809393518336</c:v>
                </c:pt>
                <c:pt idx="67">
                  <c:v>34.743304437440429</c:v>
                </c:pt>
                <c:pt idx="68">
                  <c:v>34.787999924763227</c:v>
                </c:pt>
                <c:pt idx="69">
                  <c:v>34.828361270641956</c:v>
                </c:pt>
                <c:pt idx="70">
                  <c:v>34.864808758715576</c:v>
                </c:pt>
                <c:pt idx="71">
                  <c:v>34.897721917530156</c:v>
                </c:pt>
                <c:pt idx="72">
                  <c:v>34.927443472578489</c:v>
                </c:pt>
                <c:pt idx="73">
                  <c:v>34.954282915108685</c:v>
                </c:pt>
                <c:pt idx="74">
                  <c:v>34.97851972486378</c:v>
                </c:pt>
                <c:pt idx="75">
                  <c:v>35.000406280310798</c:v>
                </c:pt>
                <c:pt idx="76">
                  <c:v>35.020170486663694</c:v>
                </c:pt>
                <c:pt idx="77">
                  <c:v>35.03801814906565</c:v>
                </c:pt>
                <c:pt idx="78">
                  <c:v>35.054135115642815</c:v>
                </c:pt>
                <c:pt idx="79">
                  <c:v>35.068689212745255</c:v>
                </c:pt>
                <c:pt idx="80">
                  <c:v>35.081831992526624</c:v>
                </c:pt>
                <c:pt idx="81">
                  <c:v>35.093700311060275</c:v>
                </c:pt>
                <c:pt idx="82">
                  <c:v>35.104417753424784</c:v>
                </c:pt>
                <c:pt idx="83">
                  <c:v>35.114095920598238</c:v>
                </c:pt>
                <c:pt idx="84">
                  <c:v>35.122835591561859</c:v>
                </c:pt>
                <c:pt idx="85">
                  <c:v>35.130727772713868</c:v>
                </c:pt>
                <c:pt idx="86">
                  <c:v>35.137854645521266</c:v>
                </c:pt>
                <c:pt idx="87">
                  <c:v>35.144290422277322</c:v>
                </c:pt>
                <c:pt idx="88">
                  <c:v>35.150102118875992</c:v>
                </c:pt>
                <c:pt idx="89">
                  <c:v>35.155350252649917</c:v>
                </c:pt>
                <c:pt idx="90">
                  <c:v>35.160089472538886</c:v>
                </c:pt>
                <c:pt idx="91">
                  <c:v>35.164369128150483</c:v>
                </c:pt>
                <c:pt idx="92">
                  <c:v>35.168233783638719</c:v>
                </c:pt>
                <c:pt idx="93">
                  <c:v>35.171723681751615</c:v>
                </c:pt>
                <c:pt idx="94">
                  <c:v>35.174875162879879</c:v>
                </c:pt>
                <c:pt idx="95">
                  <c:v>35.177721043470221</c:v>
                </c:pt>
                <c:pt idx="96">
                  <c:v>35.180290957743829</c:v>
                </c:pt>
                <c:pt idx="97">
                  <c:v>35.182611666278149</c:v>
                </c:pt>
                <c:pt idx="98">
                  <c:v>35.184707334665447</c:v>
                </c:pt>
                <c:pt idx="99">
                  <c:v>35.186599785149681</c:v>
                </c:pt>
                <c:pt idx="100">
                  <c:v>35.188308723862008</c:v>
                </c:pt>
                <c:pt idx="101">
                  <c:v>35.189851946021236</c:v>
                </c:pt>
                <c:pt idx="102">
                  <c:v>35.1912455212358</c:v>
                </c:pt>
                <c:pt idx="103">
                  <c:v>35.192503960837037</c:v>
                </c:pt>
                <c:pt idx="104">
                  <c:v>35.193640368985932</c:v>
                </c:pt>
                <c:pt idx="105">
                  <c:v>35.194666579127151</c:v>
                </c:pt>
                <c:pt idx="106">
                  <c:v>35.195593277210889</c:v>
                </c:pt>
                <c:pt idx="107">
                  <c:v>35.196430112965984</c:v>
                </c:pt>
                <c:pt idx="108">
                  <c:v>35.197185800382726</c:v>
                </c:pt>
                <c:pt idx="109">
                  <c:v>35.197868208451872</c:v>
                </c:pt>
                <c:pt idx="110">
                  <c:v>35.198484443104604</c:v>
                </c:pt>
                <c:pt idx="111">
                  <c:v>35.19904092120678</c:v>
                </c:pt>
                <c:pt idx="112">
                  <c:v>35.199543437377912</c:v>
                </c:pt>
                <c:pt idx="113">
                  <c:v>35.199997224330623</c:v>
                </c:pt>
                <c:pt idx="114">
                  <c:v>35.20040700735909</c:v>
                </c:pt>
                <c:pt idx="115">
                  <c:v>35.200777053543568</c:v>
                </c:pt>
                <c:pt idx="116">
                  <c:v>35.201111216183634</c:v>
                </c:pt>
                <c:pt idx="117">
                  <c:v>35.201412974922675</c:v>
                </c:pt>
                <c:pt idx="118">
                  <c:v>35.201685471981506</c:v>
                </c:pt>
                <c:pt idx="119">
                  <c:v>35.20193154487837</c:v>
                </c:pt>
                <c:pt idx="120">
                  <c:v>35.202153755976106</c:v>
                </c:pt>
                <c:pt idx="121">
                  <c:v>35.202354419164067</c:v>
                </c:pt>
                <c:pt idx="122">
                  <c:v>35.202535623952727</c:v>
                </c:pt>
                <c:pt idx="123">
                  <c:v>35.202699257231792</c:v>
                </c:pt>
                <c:pt idx="124">
                  <c:v>35.202847022918434</c:v>
                </c:pt>
                <c:pt idx="125">
                  <c:v>35.202980459700186</c:v>
                </c:pt>
                <c:pt idx="126">
                  <c:v>35.203100957057387</c:v>
                </c:pt>
                <c:pt idx="127">
                  <c:v>35.203209769731835</c:v>
                </c:pt>
                <c:pt idx="128">
                  <c:v>35.203308030792464</c:v>
                </c:pt>
                <c:pt idx="129">
                  <c:v>35.203396763433993</c:v>
                </c:pt>
                <c:pt idx="130">
                  <c:v>35.203476891631489</c:v>
                </c:pt>
                <c:pt idx="131">
                  <c:v>35.203549249761743</c:v>
                </c:pt>
                <c:pt idx="132">
                  <c:v>35.203614591291668</c:v>
                </c:pt>
                <c:pt idx="133">
                  <c:v>35.203673596624149</c:v>
                </c:pt>
                <c:pt idx="134">
                  <c:v>35.203726880183076</c:v>
                </c:pt>
                <c:pt idx="135">
                  <c:v>35.203774996811411</c:v>
                </c:pt>
                <c:pt idx="136">
                  <c:v>35.203818447548727</c:v>
                </c:pt>
                <c:pt idx="137">
                  <c:v>35.203857684848558</c:v>
                </c:pt>
                <c:pt idx="138">
                  <c:v>35.20389311728983</c:v>
                </c:pt>
                <c:pt idx="139">
                  <c:v>35.203925113831389</c:v>
                </c:pt>
                <c:pt idx="140">
                  <c:v>35.203954007653977</c:v>
                </c:pt>
                <c:pt idx="141">
                  <c:v>35.203980099629625</c:v>
                </c:pt>
                <c:pt idx="142">
                  <c:v>35.204003661454699</c:v>
                </c:pt>
                <c:pt idx="143">
                  <c:v>35.204024938479037</c:v>
                </c:pt>
                <c:pt idx="144">
                  <c:v>35.204044152260785</c:v>
                </c:pt>
                <c:pt idx="145">
                  <c:v>35.204061502873493</c:v>
                </c:pt>
                <c:pt idx="146">
                  <c:v>35.204077170989514</c:v>
                </c:pt>
                <c:pt idx="147">
                  <c:v>35.204091319761304</c:v>
                </c:pt>
                <c:pt idx="148">
                  <c:v>35.204104096520346</c:v>
                </c:pt>
                <c:pt idx="149">
                  <c:v>35.204115634311329</c:v>
                </c:pt>
                <c:pt idx="150">
                  <c:v>35.204126053277548</c:v>
                </c:pt>
                <c:pt idx="151">
                  <c:v>35.204135461911953</c:v>
                </c:pt>
                <c:pt idx="152">
                  <c:v>35.204143958186854</c:v>
                </c:pt>
                <c:pt idx="153">
                  <c:v>35.204151630574174</c:v>
                </c:pt>
                <c:pt idx="154">
                  <c:v>35.204158558966647</c:v>
                </c:pt>
                <c:pt idx="155">
                  <c:v>35.204164815509806</c:v>
                </c:pt>
                <c:pt idx="156">
                  <c:v>35.204170465353165</c:v>
                </c:pt>
                <c:pt idx="157">
                  <c:v>35.204175567328683</c:v>
                </c:pt>
                <c:pt idx="158">
                  <c:v>35.204180174563348</c:v>
                </c:pt>
                <c:pt idx="159">
                  <c:v>35.204184335032394</c:v>
                </c:pt>
                <c:pt idx="160">
                  <c:v>35.204188092058899</c:v>
                </c:pt>
                <c:pt idx="161">
                  <c:v>35.204191484764856</c:v>
                </c:pt>
                <c:pt idx="162">
                  <c:v>35.204194548478597</c:v>
                </c:pt>
                <c:pt idx="163">
                  <c:v>35.20419731510264</c:v>
                </c:pt>
                <c:pt idx="164">
                  <c:v>35.204199813445911</c:v>
                </c:pt>
                <c:pt idx="165">
                  <c:v>35.204202069523717</c:v>
                </c:pt>
                <c:pt idx="166">
                  <c:v>35.204204106828648</c:v>
                </c:pt>
                <c:pt idx="167">
                  <c:v>35.2042059465752</c:v>
                </c:pt>
                <c:pt idx="168">
                  <c:v>35.204207607920715</c:v>
                </c:pt>
                <c:pt idx="169">
                  <c:v>35.204209108164797</c:v>
                </c:pt>
                <c:pt idx="170">
                  <c:v>35.204210462929545</c:v>
                </c:pt>
                <c:pt idx="171">
                  <c:v>35.204211686322147</c:v>
                </c:pt>
                <c:pt idx="172">
                  <c:v>35.204212791081822</c:v>
                </c:pt>
                <c:pt idx="173">
                  <c:v>35.204213788712458</c:v>
                </c:pt>
                <c:pt idx="174">
                  <c:v>35.204214689602395</c:v>
                </c:pt>
                <c:pt idx="175">
                  <c:v>35.204215503132644</c:v>
                </c:pt>
                <c:pt idx="176">
                  <c:v>35.204216237774489</c:v>
                </c:pt>
                <c:pt idx="177">
                  <c:v>35.204216901177787</c:v>
                </c:pt>
                <c:pt idx="178">
                  <c:v>35.204217500250572</c:v>
                </c:pt>
                <c:pt idx="179">
                  <c:v>35.204218041231002</c:v>
                </c:pt>
                <c:pt idx="180">
                  <c:v>35.20421852975231</c:v>
                </c:pt>
                <c:pt idx="181">
                  <c:v>35.204218970901493</c:v>
                </c:pt>
                <c:pt idx="182">
                  <c:v>35.204219369272238</c:v>
                </c:pt>
                <c:pt idx="183">
                  <c:v>35.204219729012799</c:v>
                </c:pt>
                <c:pt idx="184">
                  <c:v>35.20422005386915</c:v>
                </c:pt>
                <c:pt idx="185">
                  <c:v>35.204220347224044</c:v>
                </c:pt>
                <c:pt idx="186">
                  <c:v>35.204220612132175</c:v>
                </c:pt>
                <c:pt idx="187">
                  <c:v>35.204220851352055</c:v>
                </c:pt>
                <c:pt idx="188">
                  <c:v>35.204221067374661</c:v>
                </c:pt>
                <c:pt idx="189">
                  <c:v>35.204221262449472</c:v>
                </c:pt>
                <c:pt idx="190">
                  <c:v>35.204221438607782</c:v>
                </c:pt>
                <c:pt idx="191">
                  <c:v>35.20422159768394</c:v>
                </c:pt>
                <c:pt idx="192">
                  <c:v>35.204221741334422</c:v>
                </c:pt>
                <c:pt idx="193">
                  <c:v>35.204221871055047</c:v>
                </c:pt>
                <c:pt idx="194">
                  <c:v>35.204221988196608</c:v>
                </c:pt>
                <c:pt idx="195">
                  <c:v>35.204222093978892</c:v>
                </c:pt>
                <c:pt idx="196">
                  <c:v>35.204222189503419</c:v>
                </c:pt>
                <c:pt idx="197">
                  <c:v>35.204222275764899</c:v>
                </c:pt>
                <c:pt idx="198">
                  <c:v>35.204222353661564</c:v>
                </c:pt>
                <c:pt idx="199">
                  <c:v>35.204222424004548</c:v>
                </c:pt>
                <c:pt idx="200">
                  <c:v>35.204222487526351</c:v>
                </c:pt>
                <c:pt idx="201">
                  <c:v>35.204222544888403</c:v>
                </c:pt>
                <c:pt idx="202">
                  <c:v>35.204222596688041</c:v>
                </c:pt>
                <c:pt idx="203">
                  <c:v>35.204222643464647</c:v>
                </c:pt>
                <c:pt idx="204">
                  <c:v>35.204222685705297</c:v>
                </c:pt>
                <c:pt idx="205">
                  <c:v>35.204222723849846</c:v>
                </c:pt>
                <c:pt idx="206">
                  <c:v>35.204222758295508</c:v>
                </c:pt>
                <c:pt idx="207">
                  <c:v>35.204222789400966</c:v>
                </c:pt>
                <c:pt idx="208">
                  <c:v>35.204222817490106</c:v>
                </c:pt>
                <c:pt idx="209">
                  <c:v>35.20422284285543</c:v>
                </c:pt>
                <c:pt idx="210">
                  <c:v>35.204222865761068</c:v>
                </c:pt>
                <c:pt idx="211">
                  <c:v>35.204222886445535</c:v>
                </c:pt>
                <c:pt idx="212">
                  <c:v>35.204222905124219</c:v>
                </c:pt>
                <c:pt idx="213">
                  <c:v>35.204222921991629</c:v>
                </c:pt>
                <c:pt idx="214">
                  <c:v>35.204222937223392</c:v>
                </c:pt>
                <c:pt idx="215">
                  <c:v>35.204222950978128</c:v>
                </c:pt>
                <c:pt idx="216">
                  <c:v>35.204222963399054</c:v>
                </c:pt>
                <c:pt idx="217">
                  <c:v>35.204222974615526</c:v>
                </c:pt>
                <c:pt idx="218">
                  <c:v>35.204222984744327</c:v>
                </c:pt>
                <c:pt idx="219">
                  <c:v>35.204222993890937</c:v>
                </c:pt>
                <c:pt idx="220">
                  <c:v>35.204223002150599</c:v>
                </c:pt>
                <c:pt idx="221">
                  <c:v>35.204223009609308</c:v>
                </c:pt>
                <c:pt idx="222">
                  <c:v>35.204223016344748</c:v>
                </c:pt>
                <c:pt idx="223">
                  <c:v>35.204223022427051</c:v>
                </c:pt>
                <c:pt idx="224">
                  <c:v>35.204223027919546</c:v>
                </c:pt>
                <c:pt idx="225">
                  <c:v>35.204223032879433</c:v>
                </c:pt>
                <c:pt idx="226">
                  <c:v>35.204223037358354</c:v>
                </c:pt>
                <c:pt idx="227">
                  <c:v>35.204223041402962</c:v>
                </c:pt>
                <c:pt idx="228">
                  <c:v>35.204223045055357</c:v>
                </c:pt>
                <c:pt idx="229">
                  <c:v>35.204223048353569</c:v>
                </c:pt>
                <c:pt idx="230">
                  <c:v>35.204223051331965</c:v>
                </c:pt>
                <c:pt idx="231">
                  <c:v>35.20422305402154</c:v>
                </c:pt>
                <c:pt idx="232">
                  <c:v>35.204223056450303</c:v>
                </c:pt>
                <c:pt idx="233">
                  <c:v>35.204223058643549</c:v>
                </c:pt>
                <c:pt idx="234">
                  <c:v>35.204223060624109</c:v>
                </c:pt>
                <c:pt idx="235">
                  <c:v>35.204223062412623</c:v>
                </c:pt>
                <c:pt idx="236">
                  <c:v>35.204223064027701</c:v>
                </c:pt>
                <c:pt idx="237">
                  <c:v>35.204223065486161</c:v>
                </c:pt>
                <c:pt idx="238">
                  <c:v>35.204223066803195</c:v>
                </c:pt>
                <c:pt idx="239">
                  <c:v>35.204223067992515</c:v>
                </c:pt>
                <c:pt idx="240">
                  <c:v>35.204223069066508</c:v>
                </c:pt>
                <c:pt idx="241">
                  <c:v>35.204223070036356</c:v>
                </c:pt>
                <c:pt idx="242">
                  <c:v>35.204223070912157</c:v>
                </c:pt>
                <c:pt idx="243">
                  <c:v>35.204223071703019</c:v>
                </c:pt>
                <c:pt idx="244">
                  <c:v>35.204223072417207</c:v>
                </c:pt>
                <c:pt idx="245">
                  <c:v>35.204223073062138</c:v>
                </c:pt>
                <c:pt idx="246">
                  <c:v>35.204223073644521</c:v>
                </c:pt>
                <c:pt idx="247">
                  <c:v>35.204223074170429</c:v>
                </c:pt>
                <c:pt idx="248">
                  <c:v>35.204223074645355</c:v>
                </c:pt>
                <c:pt idx="249">
                  <c:v>35.204223075074218</c:v>
                </c:pt>
                <c:pt idx="250">
                  <c:v>35.204223075461485</c:v>
                </c:pt>
                <c:pt idx="251">
                  <c:v>35.204223075811207</c:v>
                </c:pt>
                <c:pt idx="252">
                  <c:v>35.204223076127022</c:v>
                </c:pt>
                <c:pt idx="253">
                  <c:v>35.204223076412205</c:v>
                </c:pt>
                <c:pt idx="254">
                  <c:v>35.204223076669734</c:v>
                </c:pt>
                <c:pt idx="255">
                  <c:v>35.204223076902288</c:v>
                </c:pt>
                <c:pt idx="256">
                  <c:v>35.204223077112296</c:v>
                </c:pt>
                <c:pt idx="257">
                  <c:v>35.20422307730194</c:v>
                </c:pt>
                <c:pt idx="258">
                  <c:v>35.204223077473195</c:v>
                </c:pt>
                <c:pt idx="259">
                  <c:v>35.204223077627837</c:v>
                </c:pt>
                <c:pt idx="260">
                  <c:v>35.204223077767494</c:v>
                </c:pt>
                <c:pt idx="261">
                  <c:v>35.204223077893602</c:v>
                </c:pt>
                <c:pt idx="262">
                  <c:v>35.20422307800748</c:v>
                </c:pt>
                <c:pt idx="263">
                  <c:v>35.204223078110317</c:v>
                </c:pt>
                <c:pt idx="264">
                  <c:v>35.204223078203185</c:v>
                </c:pt>
                <c:pt idx="265">
                  <c:v>35.204223078287036</c:v>
                </c:pt>
                <c:pt idx="266">
                  <c:v>35.204223078362766</c:v>
                </c:pt>
                <c:pt idx="267">
                  <c:v>35.204223078431149</c:v>
                </c:pt>
                <c:pt idx="268">
                  <c:v>35.204223078492902</c:v>
                </c:pt>
                <c:pt idx="269">
                  <c:v>35.204223078548665</c:v>
                </c:pt>
                <c:pt idx="270">
                  <c:v>35.204223078599014</c:v>
                </c:pt>
                <c:pt idx="271">
                  <c:v>35.204223078644489</c:v>
                </c:pt>
                <c:pt idx="272">
                  <c:v>35.204223078685558</c:v>
                </c:pt>
                <c:pt idx="273">
                  <c:v>35.204223078722642</c:v>
                </c:pt>
                <c:pt idx="274">
                  <c:v>35.204223078756122</c:v>
                </c:pt>
                <c:pt idx="275">
                  <c:v>35.20422307878637</c:v>
                </c:pt>
                <c:pt idx="276">
                  <c:v>35.204223078813676</c:v>
                </c:pt>
                <c:pt idx="277">
                  <c:v>35.204223078838332</c:v>
                </c:pt>
                <c:pt idx="278">
                  <c:v>35.204223078860593</c:v>
                </c:pt>
                <c:pt idx="279">
                  <c:v>35.204223078880702</c:v>
                </c:pt>
                <c:pt idx="280">
                  <c:v>35.204223078898863</c:v>
                </c:pt>
                <c:pt idx="281">
                  <c:v>35.204223078915255</c:v>
                </c:pt>
                <c:pt idx="282">
                  <c:v>35.204223078930063</c:v>
                </c:pt>
                <c:pt idx="283">
                  <c:v>35.204223078943436</c:v>
                </c:pt>
                <c:pt idx="284">
                  <c:v>35.204223078955508</c:v>
                </c:pt>
                <c:pt idx="285">
                  <c:v>35.204223078966415</c:v>
                </c:pt>
                <c:pt idx="286">
                  <c:v>35.204223078976263</c:v>
                </c:pt>
                <c:pt idx="287">
                  <c:v>35.204223078985152</c:v>
                </c:pt>
                <c:pt idx="288">
                  <c:v>35.204223078993181</c:v>
                </c:pt>
                <c:pt idx="289">
                  <c:v>35.204223079000428</c:v>
                </c:pt>
                <c:pt idx="290">
                  <c:v>35.204223079006979</c:v>
                </c:pt>
                <c:pt idx="291">
                  <c:v>35.204223079012891</c:v>
                </c:pt>
                <c:pt idx="292">
                  <c:v>35.204223079018227</c:v>
                </c:pt>
                <c:pt idx="293">
                  <c:v>35.204223079023052</c:v>
                </c:pt>
                <c:pt idx="294">
                  <c:v>35.2042230790274</c:v>
                </c:pt>
                <c:pt idx="295">
                  <c:v>35.20422307903133</c:v>
                </c:pt>
                <c:pt idx="296">
                  <c:v>35.204223079034882</c:v>
                </c:pt>
                <c:pt idx="297">
                  <c:v>35.204223079038094</c:v>
                </c:pt>
                <c:pt idx="298">
                  <c:v>35.204223079040986</c:v>
                </c:pt>
                <c:pt idx="299">
                  <c:v>35.204223079043601</c:v>
                </c:pt>
                <c:pt idx="300">
                  <c:v>35.204223079045967</c:v>
                </c:pt>
                <c:pt idx="301">
                  <c:v>35.204223079048091</c:v>
                </c:pt>
                <c:pt idx="302">
                  <c:v>35.204223079050017</c:v>
                </c:pt>
                <c:pt idx="303">
                  <c:v>35.204223079051758</c:v>
                </c:pt>
                <c:pt idx="304">
                  <c:v>35.204223079053321</c:v>
                </c:pt>
                <c:pt idx="305">
                  <c:v>35.204223079054742</c:v>
                </c:pt>
                <c:pt idx="306">
                  <c:v>35.204223079056021</c:v>
                </c:pt>
                <c:pt idx="307">
                  <c:v>35.204223079057179</c:v>
                </c:pt>
                <c:pt idx="308">
                  <c:v>35.204223079058231</c:v>
                </c:pt>
                <c:pt idx="309">
                  <c:v>35.204223079059169</c:v>
                </c:pt>
                <c:pt idx="310">
                  <c:v>35.204223079060021</c:v>
                </c:pt>
                <c:pt idx="311">
                  <c:v>35.204223079060789</c:v>
                </c:pt>
                <c:pt idx="312">
                  <c:v>35.204223079061478</c:v>
                </c:pt>
                <c:pt idx="313">
                  <c:v>35.20422307906211</c:v>
                </c:pt>
                <c:pt idx="314">
                  <c:v>35.204223079062672</c:v>
                </c:pt>
                <c:pt idx="315">
                  <c:v>35.204223079063183</c:v>
                </c:pt>
                <c:pt idx="316">
                  <c:v>35.204223079063645</c:v>
                </c:pt>
                <c:pt idx="317">
                  <c:v>35.204223079064064</c:v>
                </c:pt>
                <c:pt idx="318">
                  <c:v>35.204223079064448</c:v>
                </c:pt>
                <c:pt idx="319">
                  <c:v>35.204223079064782</c:v>
                </c:pt>
                <c:pt idx="320">
                  <c:v>35.204223079065088</c:v>
                </c:pt>
                <c:pt idx="321">
                  <c:v>35.204223079065365</c:v>
                </c:pt>
                <c:pt idx="322">
                  <c:v>35.204223079065621</c:v>
                </c:pt>
                <c:pt idx="323">
                  <c:v>35.204223079065841</c:v>
                </c:pt>
                <c:pt idx="324">
                  <c:v>35.204223079066047</c:v>
                </c:pt>
                <c:pt idx="325">
                  <c:v>35.204223079066239</c:v>
                </c:pt>
                <c:pt idx="326">
                  <c:v>35.204223079066402</c:v>
                </c:pt>
                <c:pt idx="327">
                  <c:v>35.204223079066551</c:v>
                </c:pt>
                <c:pt idx="328">
                  <c:v>35.204223079066686</c:v>
                </c:pt>
                <c:pt idx="329">
                  <c:v>35.204223079066807</c:v>
                </c:pt>
                <c:pt idx="330">
                  <c:v>35.204223079066914</c:v>
                </c:pt>
                <c:pt idx="331">
                  <c:v>35.204223079067013</c:v>
                </c:pt>
                <c:pt idx="332">
                  <c:v>35.204223079067106</c:v>
                </c:pt>
                <c:pt idx="333">
                  <c:v>35.204223079067191</c:v>
                </c:pt>
                <c:pt idx="334">
                  <c:v>35.204223079067262</c:v>
                </c:pt>
                <c:pt idx="335">
                  <c:v>35.204223079067319</c:v>
                </c:pt>
                <c:pt idx="336">
                  <c:v>35.204223079067383</c:v>
                </c:pt>
                <c:pt idx="337">
                  <c:v>35.20422307906744</c:v>
                </c:pt>
                <c:pt idx="338">
                  <c:v>35.204223079067489</c:v>
                </c:pt>
                <c:pt idx="339">
                  <c:v>35.204223079067532</c:v>
                </c:pt>
                <c:pt idx="340">
                  <c:v>35.204223079067567</c:v>
                </c:pt>
                <c:pt idx="341">
                  <c:v>35.20422307906761</c:v>
                </c:pt>
                <c:pt idx="342">
                  <c:v>35.204223079067638</c:v>
                </c:pt>
                <c:pt idx="343">
                  <c:v>35.204223079067667</c:v>
                </c:pt>
                <c:pt idx="344">
                  <c:v>35.204223079067695</c:v>
                </c:pt>
                <c:pt idx="345">
                  <c:v>35.204223079067717</c:v>
                </c:pt>
                <c:pt idx="346">
                  <c:v>35.204223079067738</c:v>
                </c:pt>
                <c:pt idx="347">
                  <c:v>35.204223079067759</c:v>
                </c:pt>
                <c:pt idx="348">
                  <c:v>35.204223079067773</c:v>
                </c:pt>
                <c:pt idx="349">
                  <c:v>35.204223079067795</c:v>
                </c:pt>
                <c:pt idx="350">
                  <c:v>35.204223079067809</c:v>
                </c:pt>
                <c:pt idx="351">
                  <c:v>35.204223079067823</c:v>
                </c:pt>
                <c:pt idx="352">
                  <c:v>35.20422307906783</c:v>
                </c:pt>
                <c:pt idx="353">
                  <c:v>35.204223079067845</c:v>
                </c:pt>
                <c:pt idx="354">
                  <c:v>35.204223079067852</c:v>
                </c:pt>
                <c:pt idx="355">
                  <c:v>35.204223079067873</c:v>
                </c:pt>
                <c:pt idx="356">
                  <c:v>35.204223079067873</c:v>
                </c:pt>
                <c:pt idx="357">
                  <c:v>35.20422307906788</c:v>
                </c:pt>
                <c:pt idx="358">
                  <c:v>35.204223079067887</c:v>
                </c:pt>
                <c:pt idx="359">
                  <c:v>35.204223079067887</c:v>
                </c:pt>
                <c:pt idx="360">
                  <c:v>35.204223079067894</c:v>
                </c:pt>
                <c:pt idx="361">
                  <c:v>35.204223079067901</c:v>
                </c:pt>
                <c:pt idx="362">
                  <c:v>35.204223079067901</c:v>
                </c:pt>
                <c:pt idx="363">
                  <c:v>35.204223079067901</c:v>
                </c:pt>
                <c:pt idx="364">
                  <c:v>35.204223079067908</c:v>
                </c:pt>
                <c:pt idx="365">
                  <c:v>35.204223079067916</c:v>
                </c:pt>
                <c:pt idx="366">
                  <c:v>35.204223079067916</c:v>
                </c:pt>
                <c:pt idx="367">
                  <c:v>35.204223079067916</c:v>
                </c:pt>
                <c:pt idx="368">
                  <c:v>35.204223079067916</c:v>
                </c:pt>
                <c:pt idx="369">
                  <c:v>35.204223079067916</c:v>
                </c:pt>
                <c:pt idx="370">
                  <c:v>35.204223079067916</c:v>
                </c:pt>
                <c:pt idx="371">
                  <c:v>35.204223079067916</c:v>
                </c:pt>
                <c:pt idx="372">
                  <c:v>35.204223079067916</c:v>
                </c:pt>
                <c:pt idx="373">
                  <c:v>35.204223079067916</c:v>
                </c:pt>
                <c:pt idx="374">
                  <c:v>35.204223079067916</c:v>
                </c:pt>
                <c:pt idx="375">
                  <c:v>35.204223079067916</c:v>
                </c:pt>
                <c:pt idx="376">
                  <c:v>35.204223079067916</c:v>
                </c:pt>
                <c:pt idx="377">
                  <c:v>35.204223079067916</c:v>
                </c:pt>
                <c:pt idx="378">
                  <c:v>35.204223079067916</c:v>
                </c:pt>
                <c:pt idx="379">
                  <c:v>35.204223079067916</c:v>
                </c:pt>
                <c:pt idx="380">
                  <c:v>35.204223079067916</c:v>
                </c:pt>
                <c:pt idx="381">
                  <c:v>35.204223079067916</c:v>
                </c:pt>
                <c:pt idx="382">
                  <c:v>35.204223079067916</c:v>
                </c:pt>
                <c:pt idx="383">
                  <c:v>35.204223079067916</c:v>
                </c:pt>
                <c:pt idx="384">
                  <c:v>35.204223079067916</c:v>
                </c:pt>
                <c:pt idx="385">
                  <c:v>35.204223079067916</c:v>
                </c:pt>
                <c:pt idx="386">
                  <c:v>35.204223079067916</c:v>
                </c:pt>
                <c:pt idx="387">
                  <c:v>35.204223079067916</c:v>
                </c:pt>
                <c:pt idx="388">
                  <c:v>35.204223079067916</c:v>
                </c:pt>
                <c:pt idx="389">
                  <c:v>35.204223079067916</c:v>
                </c:pt>
                <c:pt idx="390">
                  <c:v>35.204223079067916</c:v>
                </c:pt>
                <c:pt idx="391">
                  <c:v>35.204223079067916</c:v>
                </c:pt>
                <c:pt idx="392">
                  <c:v>35.204223079067916</c:v>
                </c:pt>
                <c:pt idx="393">
                  <c:v>35.204223079067916</c:v>
                </c:pt>
                <c:pt idx="394">
                  <c:v>35.204223079067916</c:v>
                </c:pt>
                <c:pt idx="395">
                  <c:v>35.204223079067916</c:v>
                </c:pt>
                <c:pt idx="396">
                  <c:v>35.204223079067916</c:v>
                </c:pt>
                <c:pt idx="397">
                  <c:v>35.204223079067916</c:v>
                </c:pt>
                <c:pt idx="398">
                  <c:v>35.204223079067916</c:v>
                </c:pt>
                <c:pt idx="399">
                  <c:v>35.204223079067916</c:v>
                </c:pt>
                <c:pt idx="400">
                  <c:v>35.204223079067916</c:v>
                </c:pt>
                <c:pt idx="401">
                  <c:v>35.204223079067916</c:v>
                </c:pt>
                <c:pt idx="402">
                  <c:v>35.204223079067916</c:v>
                </c:pt>
                <c:pt idx="403">
                  <c:v>35.204223079067916</c:v>
                </c:pt>
                <c:pt idx="404">
                  <c:v>35.204223079067916</c:v>
                </c:pt>
                <c:pt idx="405">
                  <c:v>35.204223079067916</c:v>
                </c:pt>
                <c:pt idx="406">
                  <c:v>35.204223079067916</c:v>
                </c:pt>
                <c:pt idx="407">
                  <c:v>35.204223079067916</c:v>
                </c:pt>
                <c:pt idx="408">
                  <c:v>35.204223079067916</c:v>
                </c:pt>
                <c:pt idx="409">
                  <c:v>35.204223079067916</c:v>
                </c:pt>
                <c:pt idx="410">
                  <c:v>35.204223079067916</c:v>
                </c:pt>
                <c:pt idx="411">
                  <c:v>35.204223079067916</c:v>
                </c:pt>
                <c:pt idx="412">
                  <c:v>35.204223079067916</c:v>
                </c:pt>
                <c:pt idx="413">
                  <c:v>35.204223079067916</c:v>
                </c:pt>
                <c:pt idx="414">
                  <c:v>35.204223079067916</c:v>
                </c:pt>
                <c:pt idx="415">
                  <c:v>35.204223079067916</c:v>
                </c:pt>
                <c:pt idx="416">
                  <c:v>35.204223079067916</c:v>
                </c:pt>
                <c:pt idx="417">
                  <c:v>35.204223079067916</c:v>
                </c:pt>
                <c:pt idx="418">
                  <c:v>35.204223079067916</c:v>
                </c:pt>
                <c:pt idx="419">
                  <c:v>35.204223079067916</c:v>
                </c:pt>
                <c:pt idx="420">
                  <c:v>35.204223079067916</c:v>
                </c:pt>
                <c:pt idx="421">
                  <c:v>35.204223079067916</c:v>
                </c:pt>
                <c:pt idx="422">
                  <c:v>35.204223079067916</c:v>
                </c:pt>
                <c:pt idx="423">
                  <c:v>35.204223079067916</c:v>
                </c:pt>
                <c:pt idx="424">
                  <c:v>35.204223079067916</c:v>
                </c:pt>
                <c:pt idx="425">
                  <c:v>35.204223079067916</c:v>
                </c:pt>
                <c:pt idx="426">
                  <c:v>35.204223079067916</c:v>
                </c:pt>
                <c:pt idx="427">
                  <c:v>35.204223079067916</c:v>
                </c:pt>
                <c:pt idx="428">
                  <c:v>35.204223079067916</c:v>
                </c:pt>
                <c:pt idx="429">
                  <c:v>35.204223079067916</c:v>
                </c:pt>
                <c:pt idx="430">
                  <c:v>35.204223079067916</c:v>
                </c:pt>
                <c:pt idx="431">
                  <c:v>35.204223079067916</c:v>
                </c:pt>
                <c:pt idx="432">
                  <c:v>35.204223079067916</c:v>
                </c:pt>
                <c:pt idx="433">
                  <c:v>35.204223079067916</c:v>
                </c:pt>
                <c:pt idx="434">
                  <c:v>35.204223079067916</c:v>
                </c:pt>
                <c:pt idx="435">
                  <c:v>35.204223079067916</c:v>
                </c:pt>
                <c:pt idx="436">
                  <c:v>35.204223079067916</c:v>
                </c:pt>
                <c:pt idx="437">
                  <c:v>35.204223079067916</c:v>
                </c:pt>
                <c:pt idx="438">
                  <c:v>35.204223079067916</c:v>
                </c:pt>
                <c:pt idx="439">
                  <c:v>35.204223079067916</c:v>
                </c:pt>
                <c:pt idx="440">
                  <c:v>35.204223079067916</c:v>
                </c:pt>
                <c:pt idx="441">
                  <c:v>35.204223079067916</c:v>
                </c:pt>
                <c:pt idx="442">
                  <c:v>35.204223079067916</c:v>
                </c:pt>
                <c:pt idx="443">
                  <c:v>35.204223079067916</c:v>
                </c:pt>
                <c:pt idx="444">
                  <c:v>35.204223079067916</c:v>
                </c:pt>
                <c:pt idx="445">
                  <c:v>35.204223079067916</c:v>
                </c:pt>
                <c:pt idx="446">
                  <c:v>35.204223079067916</c:v>
                </c:pt>
                <c:pt idx="447">
                  <c:v>35.204223079067916</c:v>
                </c:pt>
                <c:pt idx="448">
                  <c:v>35.204223079067916</c:v>
                </c:pt>
                <c:pt idx="449">
                  <c:v>35.204223079067916</c:v>
                </c:pt>
                <c:pt idx="450">
                  <c:v>35.204223079067916</c:v>
                </c:pt>
                <c:pt idx="451">
                  <c:v>35.204223079067916</c:v>
                </c:pt>
                <c:pt idx="452">
                  <c:v>35.204223079067916</c:v>
                </c:pt>
                <c:pt idx="453">
                  <c:v>35.204223079067916</c:v>
                </c:pt>
                <c:pt idx="454">
                  <c:v>35.204223079067916</c:v>
                </c:pt>
                <c:pt idx="455">
                  <c:v>35.204223079067916</c:v>
                </c:pt>
                <c:pt idx="456">
                  <c:v>35.204223079067916</c:v>
                </c:pt>
                <c:pt idx="457">
                  <c:v>35.204223079067916</c:v>
                </c:pt>
                <c:pt idx="458">
                  <c:v>35.204223079067916</c:v>
                </c:pt>
                <c:pt idx="459">
                  <c:v>35.204223079067916</c:v>
                </c:pt>
                <c:pt idx="460">
                  <c:v>35.204223079067916</c:v>
                </c:pt>
                <c:pt idx="461">
                  <c:v>35.204223079067916</c:v>
                </c:pt>
                <c:pt idx="462">
                  <c:v>35.204223079067916</c:v>
                </c:pt>
                <c:pt idx="463">
                  <c:v>35.204223079067916</c:v>
                </c:pt>
                <c:pt idx="464">
                  <c:v>35.204223079067916</c:v>
                </c:pt>
                <c:pt idx="465">
                  <c:v>35.204223079067916</c:v>
                </c:pt>
                <c:pt idx="466">
                  <c:v>35.204223079067916</c:v>
                </c:pt>
                <c:pt idx="467">
                  <c:v>35.204223079067916</c:v>
                </c:pt>
                <c:pt idx="468">
                  <c:v>35.204223079067916</c:v>
                </c:pt>
                <c:pt idx="469">
                  <c:v>35.204223079067916</c:v>
                </c:pt>
                <c:pt idx="470">
                  <c:v>35.204223079067916</c:v>
                </c:pt>
                <c:pt idx="471">
                  <c:v>35.204223079067916</c:v>
                </c:pt>
                <c:pt idx="472">
                  <c:v>35.204223079067916</c:v>
                </c:pt>
                <c:pt idx="473">
                  <c:v>35.204223079067916</c:v>
                </c:pt>
                <c:pt idx="474">
                  <c:v>35.204223079067916</c:v>
                </c:pt>
                <c:pt idx="475">
                  <c:v>35.204223079067916</c:v>
                </c:pt>
                <c:pt idx="476">
                  <c:v>35.204223079067916</c:v>
                </c:pt>
                <c:pt idx="477">
                  <c:v>35.204223079067916</c:v>
                </c:pt>
                <c:pt idx="478">
                  <c:v>35.204223079067916</c:v>
                </c:pt>
                <c:pt idx="479">
                  <c:v>35.204223079067916</c:v>
                </c:pt>
                <c:pt idx="480">
                  <c:v>35.204223079067916</c:v>
                </c:pt>
                <c:pt idx="481">
                  <c:v>35.204223079067916</c:v>
                </c:pt>
                <c:pt idx="482">
                  <c:v>35.204223079067916</c:v>
                </c:pt>
                <c:pt idx="483">
                  <c:v>35.204223079067916</c:v>
                </c:pt>
                <c:pt idx="484">
                  <c:v>35.204223079067916</c:v>
                </c:pt>
                <c:pt idx="485">
                  <c:v>35.204223079067916</c:v>
                </c:pt>
                <c:pt idx="486">
                  <c:v>35.204223079067916</c:v>
                </c:pt>
                <c:pt idx="487">
                  <c:v>35.204223079067916</c:v>
                </c:pt>
                <c:pt idx="488">
                  <c:v>35.204223079067916</c:v>
                </c:pt>
                <c:pt idx="489">
                  <c:v>35.204223079067916</c:v>
                </c:pt>
                <c:pt idx="490">
                  <c:v>35.204223079067916</c:v>
                </c:pt>
                <c:pt idx="491">
                  <c:v>35.204223079067916</c:v>
                </c:pt>
                <c:pt idx="492">
                  <c:v>35.204223079067916</c:v>
                </c:pt>
                <c:pt idx="493">
                  <c:v>35.204223079067916</c:v>
                </c:pt>
                <c:pt idx="494">
                  <c:v>35.204223079067916</c:v>
                </c:pt>
                <c:pt idx="495">
                  <c:v>35.204223079067916</c:v>
                </c:pt>
                <c:pt idx="496">
                  <c:v>35.204223079067916</c:v>
                </c:pt>
                <c:pt idx="497">
                  <c:v>35.204223079067916</c:v>
                </c:pt>
                <c:pt idx="498">
                  <c:v>35.204223079067916</c:v>
                </c:pt>
                <c:pt idx="499">
                  <c:v>35.204223079067916</c:v>
                </c:pt>
                <c:pt idx="500">
                  <c:v>35.204223079067916</c:v>
                </c:pt>
                <c:pt idx="501">
                  <c:v>35.204223079067916</c:v>
                </c:pt>
                <c:pt idx="502">
                  <c:v>35.204223079067916</c:v>
                </c:pt>
                <c:pt idx="503">
                  <c:v>35.204223079067916</c:v>
                </c:pt>
                <c:pt idx="504">
                  <c:v>35.204223079067916</c:v>
                </c:pt>
                <c:pt idx="505">
                  <c:v>35.204223079067916</c:v>
                </c:pt>
                <c:pt idx="506">
                  <c:v>35.204223079067916</c:v>
                </c:pt>
                <c:pt idx="507">
                  <c:v>35.204223079067916</c:v>
                </c:pt>
                <c:pt idx="508">
                  <c:v>35.204223079067916</c:v>
                </c:pt>
                <c:pt idx="509">
                  <c:v>35.204223079067916</c:v>
                </c:pt>
                <c:pt idx="510">
                  <c:v>35.204223079067916</c:v>
                </c:pt>
                <c:pt idx="511">
                  <c:v>35.204223079067916</c:v>
                </c:pt>
                <c:pt idx="512">
                  <c:v>35.204223079067916</c:v>
                </c:pt>
                <c:pt idx="513">
                  <c:v>35.204223079067916</c:v>
                </c:pt>
                <c:pt idx="514">
                  <c:v>35.204223079067916</c:v>
                </c:pt>
                <c:pt idx="515">
                  <c:v>35.204223079067916</c:v>
                </c:pt>
                <c:pt idx="516">
                  <c:v>35.204223079067916</c:v>
                </c:pt>
                <c:pt idx="517">
                  <c:v>35.204223079067916</c:v>
                </c:pt>
                <c:pt idx="518">
                  <c:v>35.204223079067916</c:v>
                </c:pt>
                <c:pt idx="519">
                  <c:v>35.204223079067916</c:v>
                </c:pt>
                <c:pt idx="520">
                  <c:v>35.204223079067916</c:v>
                </c:pt>
                <c:pt idx="521">
                  <c:v>35.204223079067916</c:v>
                </c:pt>
                <c:pt idx="522">
                  <c:v>35.204223079067916</c:v>
                </c:pt>
                <c:pt idx="523">
                  <c:v>35.204223079067916</c:v>
                </c:pt>
                <c:pt idx="524">
                  <c:v>35.204223079067916</c:v>
                </c:pt>
                <c:pt idx="525">
                  <c:v>35.204223079067916</c:v>
                </c:pt>
                <c:pt idx="526">
                  <c:v>35.204223079067916</c:v>
                </c:pt>
                <c:pt idx="527">
                  <c:v>35.204223079067916</c:v>
                </c:pt>
                <c:pt idx="528">
                  <c:v>35.204223079067916</c:v>
                </c:pt>
                <c:pt idx="529">
                  <c:v>35.204223079067916</c:v>
                </c:pt>
                <c:pt idx="530">
                  <c:v>35.204223079067916</c:v>
                </c:pt>
                <c:pt idx="531">
                  <c:v>35.204223079067916</c:v>
                </c:pt>
                <c:pt idx="532">
                  <c:v>35.204223079067916</c:v>
                </c:pt>
                <c:pt idx="533">
                  <c:v>35.204223079067916</c:v>
                </c:pt>
                <c:pt idx="534">
                  <c:v>35.204223079067916</c:v>
                </c:pt>
                <c:pt idx="535">
                  <c:v>35.204223079067916</c:v>
                </c:pt>
                <c:pt idx="536">
                  <c:v>35.204223079067916</c:v>
                </c:pt>
                <c:pt idx="537">
                  <c:v>35.204223079067916</c:v>
                </c:pt>
                <c:pt idx="538">
                  <c:v>35.204223079067916</c:v>
                </c:pt>
                <c:pt idx="539">
                  <c:v>35.204223079067916</c:v>
                </c:pt>
                <c:pt idx="540">
                  <c:v>35.204223079067916</c:v>
                </c:pt>
                <c:pt idx="541">
                  <c:v>35.204223079067916</c:v>
                </c:pt>
                <c:pt idx="542">
                  <c:v>35.204223079067916</c:v>
                </c:pt>
                <c:pt idx="543">
                  <c:v>35.204223079067916</c:v>
                </c:pt>
                <c:pt idx="544">
                  <c:v>35.204223079067916</c:v>
                </c:pt>
                <c:pt idx="545">
                  <c:v>35.204223079067916</c:v>
                </c:pt>
                <c:pt idx="546">
                  <c:v>35.204223079067916</c:v>
                </c:pt>
                <c:pt idx="547">
                  <c:v>35.204223079067916</c:v>
                </c:pt>
                <c:pt idx="548">
                  <c:v>35.204223079067916</c:v>
                </c:pt>
                <c:pt idx="549">
                  <c:v>35.204223079067916</c:v>
                </c:pt>
                <c:pt idx="550">
                  <c:v>35.204223079067916</c:v>
                </c:pt>
                <c:pt idx="551">
                  <c:v>35.204223079067916</c:v>
                </c:pt>
                <c:pt idx="552">
                  <c:v>35.204223079067916</c:v>
                </c:pt>
                <c:pt idx="553">
                  <c:v>35.204223079067916</c:v>
                </c:pt>
                <c:pt idx="554">
                  <c:v>35.204223079067916</c:v>
                </c:pt>
                <c:pt idx="555">
                  <c:v>35.204223079067916</c:v>
                </c:pt>
                <c:pt idx="556">
                  <c:v>35.204223079067916</c:v>
                </c:pt>
                <c:pt idx="557">
                  <c:v>35.204223079067916</c:v>
                </c:pt>
                <c:pt idx="558">
                  <c:v>35.204223079067916</c:v>
                </c:pt>
                <c:pt idx="559">
                  <c:v>35.204223079067916</c:v>
                </c:pt>
                <c:pt idx="560">
                  <c:v>35.204223079067916</c:v>
                </c:pt>
                <c:pt idx="561">
                  <c:v>35.204223079067916</c:v>
                </c:pt>
                <c:pt idx="562">
                  <c:v>35.204223079067916</c:v>
                </c:pt>
                <c:pt idx="563">
                  <c:v>35.204223079067916</c:v>
                </c:pt>
                <c:pt idx="564">
                  <c:v>35.204223079067916</c:v>
                </c:pt>
                <c:pt idx="565">
                  <c:v>35.204223079067916</c:v>
                </c:pt>
                <c:pt idx="566">
                  <c:v>35.204223079067916</c:v>
                </c:pt>
                <c:pt idx="567">
                  <c:v>35.204223079067916</c:v>
                </c:pt>
                <c:pt idx="568">
                  <c:v>35.204223079067916</c:v>
                </c:pt>
                <c:pt idx="569">
                  <c:v>35.204223079067916</c:v>
                </c:pt>
                <c:pt idx="570">
                  <c:v>35.204223079067916</c:v>
                </c:pt>
                <c:pt idx="571">
                  <c:v>35.204223079067916</c:v>
                </c:pt>
                <c:pt idx="572">
                  <c:v>35.204223079067916</c:v>
                </c:pt>
                <c:pt idx="573">
                  <c:v>35.204223079067916</c:v>
                </c:pt>
                <c:pt idx="574">
                  <c:v>35.204223079067916</c:v>
                </c:pt>
                <c:pt idx="575">
                  <c:v>35.204223079067916</c:v>
                </c:pt>
                <c:pt idx="576">
                  <c:v>35.204223079067916</c:v>
                </c:pt>
                <c:pt idx="577">
                  <c:v>35.204223079067916</c:v>
                </c:pt>
                <c:pt idx="578">
                  <c:v>35.204223079067916</c:v>
                </c:pt>
                <c:pt idx="579">
                  <c:v>35.204223079067916</c:v>
                </c:pt>
                <c:pt idx="580">
                  <c:v>35.204223079067916</c:v>
                </c:pt>
                <c:pt idx="581">
                  <c:v>35.204223079067916</c:v>
                </c:pt>
                <c:pt idx="582">
                  <c:v>35.204223079067916</c:v>
                </c:pt>
                <c:pt idx="583">
                  <c:v>35.204223079067916</c:v>
                </c:pt>
                <c:pt idx="584">
                  <c:v>35.204223079067916</c:v>
                </c:pt>
                <c:pt idx="585">
                  <c:v>35.204223079067916</c:v>
                </c:pt>
                <c:pt idx="586">
                  <c:v>35.204223079067916</c:v>
                </c:pt>
                <c:pt idx="587">
                  <c:v>35.204223079067916</c:v>
                </c:pt>
                <c:pt idx="588">
                  <c:v>35.204223079067916</c:v>
                </c:pt>
                <c:pt idx="589">
                  <c:v>35.204223079067916</c:v>
                </c:pt>
                <c:pt idx="590">
                  <c:v>35.204223079067916</c:v>
                </c:pt>
                <c:pt idx="591">
                  <c:v>35.204223079067916</c:v>
                </c:pt>
                <c:pt idx="592">
                  <c:v>35.204223079067916</c:v>
                </c:pt>
                <c:pt idx="593">
                  <c:v>35.204223079067916</c:v>
                </c:pt>
                <c:pt idx="594">
                  <c:v>35.204223079067916</c:v>
                </c:pt>
                <c:pt idx="595">
                  <c:v>35.204223079067916</c:v>
                </c:pt>
                <c:pt idx="596">
                  <c:v>35.204223079067916</c:v>
                </c:pt>
                <c:pt idx="597">
                  <c:v>35.204223079067916</c:v>
                </c:pt>
                <c:pt idx="598">
                  <c:v>35.204223079067916</c:v>
                </c:pt>
                <c:pt idx="599">
                  <c:v>35.204223079067916</c:v>
                </c:pt>
                <c:pt idx="600">
                  <c:v>35.204223079067916</c:v>
                </c:pt>
                <c:pt idx="601">
                  <c:v>35.204223079067916</c:v>
                </c:pt>
                <c:pt idx="602">
                  <c:v>35.204223079067916</c:v>
                </c:pt>
                <c:pt idx="603">
                  <c:v>35.204223079067916</c:v>
                </c:pt>
                <c:pt idx="604">
                  <c:v>35.204223079067916</c:v>
                </c:pt>
                <c:pt idx="605">
                  <c:v>35.204223079067916</c:v>
                </c:pt>
                <c:pt idx="606">
                  <c:v>35.204223079067916</c:v>
                </c:pt>
                <c:pt idx="607">
                  <c:v>35.204223079067916</c:v>
                </c:pt>
                <c:pt idx="608">
                  <c:v>35.204223079067916</c:v>
                </c:pt>
                <c:pt idx="609">
                  <c:v>35.204223079067916</c:v>
                </c:pt>
                <c:pt idx="610">
                  <c:v>35.204223079067916</c:v>
                </c:pt>
                <c:pt idx="611">
                  <c:v>35.204223079067916</c:v>
                </c:pt>
                <c:pt idx="612">
                  <c:v>35.204223079067916</c:v>
                </c:pt>
                <c:pt idx="613">
                  <c:v>35.204223079067916</c:v>
                </c:pt>
                <c:pt idx="614">
                  <c:v>35.204223079067916</c:v>
                </c:pt>
                <c:pt idx="615">
                  <c:v>35.204223079067916</c:v>
                </c:pt>
                <c:pt idx="616">
                  <c:v>35.204223079067916</c:v>
                </c:pt>
                <c:pt idx="617">
                  <c:v>35.204223079067916</c:v>
                </c:pt>
                <c:pt idx="618">
                  <c:v>35.204223079067916</c:v>
                </c:pt>
                <c:pt idx="619">
                  <c:v>35.204223079067916</c:v>
                </c:pt>
                <c:pt idx="620">
                  <c:v>35.204223079067916</c:v>
                </c:pt>
                <c:pt idx="621">
                  <c:v>35.204223079067916</c:v>
                </c:pt>
                <c:pt idx="622">
                  <c:v>35.204223079067916</c:v>
                </c:pt>
                <c:pt idx="623">
                  <c:v>35.204223079067916</c:v>
                </c:pt>
                <c:pt idx="624">
                  <c:v>35.204223079067916</c:v>
                </c:pt>
                <c:pt idx="625">
                  <c:v>35.204223079067916</c:v>
                </c:pt>
                <c:pt idx="626">
                  <c:v>35.204223079067916</c:v>
                </c:pt>
                <c:pt idx="627">
                  <c:v>35.204223079067916</c:v>
                </c:pt>
                <c:pt idx="628">
                  <c:v>35.204223079067916</c:v>
                </c:pt>
                <c:pt idx="629">
                  <c:v>35.204223079067916</c:v>
                </c:pt>
                <c:pt idx="630">
                  <c:v>35.204223079067916</c:v>
                </c:pt>
                <c:pt idx="631">
                  <c:v>35.204223079067916</c:v>
                </c:pt>
                <c:pt idx="632">
                  <c:v>35.204223079067916</c:v>
                </c:pt>
                <c:pt idx="633">
                  <c:v>35.204223079067916</c:v>
                </c:pt>
                <c:pt idx="634">
                  <c:v>35.204223079067916</c:v>
                </c:pt>
                <c:pt idx="635">
                  <c:v>35.204223079067916</c:v>
                </c:pt>
                <c:pt idx="636">
                  <c:v>35.204223079067916</c:v>
                </c:pt>
                <c:pt idx="637">
                  <c:v>35.204223079067916</c:v>
                </c:pt>
                <c:pt idx="638">
                  <c:v>35.204223079067916</c:v>
                </c:pt>
                <c:pt idx="639">
                  <c:v>35.204223079067916</c:v>
                </c:pt>
                <c:pt idx="640">
                  <c:v>35.204223079067916</c:v>
                </c:pt>
                <c:pt idx="641">
                  <c:v>35.204223079067916</c:v>
                </c:pt>
                <c:pt idx="642">
                  <c:v>35.204223079067916</c:v>
                </c:pt>
                <c:pt idx="643">
                  <c:v>35.204223079067916</c:v>
                </c:pt>
                <c:pt idx="644">
                  <c:v>35.204223079067916</c:v>
                </c:pt>
                <c:pt idx="645">
                  <c:v>35.204223079067916</c:v>
                </c:pt>
                <c:pt idx="646">
                  <c:v>35.204223079067916</c:v>
                </c:pt>
                <c:pt idx="647">
                  <c:v>35.204223079067916</c:v>
                </c:pt>
                <c:pt idx="648">
                  <c:v>35.204223079067916</c:v>
                </c:pt>
                <c:pt idx="649">
                  <c:v>35.204223079067916</c:v>
                </c:pt>
                <c:pt idx="650">
                  <c:v>35.204223079067916</c:v>
                </c:pt>
                <c:pt idx="651">
                  <c:v>35.204223079067916</c:v>
                </c:pt>
                <c:pt idx="652">
                  <c:v>35.204223079067916</c:v>
                </c:pt>
                <c:pt idx="653">
                  <c:v>35.204223079067916</c:v>
                </c:pt>
                <c:pt idx="654">
                  <c:v>35.204223079067916</c:v>
                </c:pt>
                <c:pt idx="655">
                  <c:v>35.204223079067916</c:v>
                </c:pt>
                <c:pt idx="656">
                  <c:v>35.204223079067916</c:v>
                </c:pt>
                <c:pt idx="657">
                  <c:v>35.204223079067916</c:v>
                </c:pt>
                <c:pt idx="658">
                  <c:v>35.204223079067916</c:v>
                </c:pt>
                <c:pt idx="659">
                  <c:v>35.204223079067916</c:v>
                </c:pt>
                <c:pt idx="660">
                  <c:v>35.204223079067916</c:v>
                </c:pt>
                <c:pt idx="661">
                  <c:v>35.204223079067916</c:v>
                </c:pt>
                <c:pt idx="662">
                  <c:v>35.204223079067916</c:v>
                </c:pt>
                <c:pt idx="663">
                  <c:v>35.204223079067916</c:v>
                </c:pt>
                <c:pt idx="664">
                  <c:v>35.204223079067916</c:v>
                </c:pt>
                <c:pt idx="665">
                  <c:v>35.204223079067916</c:v>
                </c:pt>
                <c:pt idx="666">
                  <c:v>35.204223079067916</c:v>
                </c:pt>
                <c:pt idx="667">
                  <c:v>35.204223079067916</c:v>
                </c:pt>
                <c:pt idx="668">
                  <c:v>35.204223079067916</c:v>
                </c:pt>
                <c:pt idx="669">
                  <c:v>35.204223079067916</c:v>
                </c:pt>
                <c:pt idx="670">
                  <c:v>35.204223079067916</c:v>
                </c:pt>
                <c:pt idx="671">
                  <c:v>35.204223079067916</c:v>
                </c:pt>
                <c:pt idx="672">
                  <c:v>35.204223079067916</c:v>
                </c:pt>
                <c:pt idx="673">
                  <c:v>35.204223079067916</c:v>
                </c:pt>
                <c:pt idx="674">
                  <c:v>35.204223079067916</c:v>
                </c:pt>
                <c:pt idx="675">
                  <c:v>35.204223079067916</c:v>
                </c:pt>
                <c:pt idx="676">
                  <c:v>35.204223079067916</c:v>
                </c:pt>
                <c:pt idx="677">
                  <c:v>35.204223079067916</c:v>
                </c:pt>
                <c:pt idx="678">
                  <c:v>35.204223079067916</c:v>
                </c:pt>
                <c:pt idx="679">
                  <c:v>35.204223079067916</c:v>
                </c:pt>
                <c:pt idx="680">
                  <c:v>35.204223079067916</c:v>
                </c:pt>
                <c:pt idx="681">
                  <c:v>35.204223079067916</c:v>
                </c:pt>
                <c:pt idx="682">
                  <c:v>35.204223079067916</c:v>
                </c:pt>
                <c:pt idx="683">
                  <c:v>35.204223079067916</c:v>
                </c:pt>
                <c:pt idx="684">
                  <c:v>35.204223079067916</c:v>
                </c:pt>
                <c:pt idx="685">
                  <c:v>35.204223079067916</c:v>
                </c:pt>
                <c:pt idx="686">
                  <c:v>35.204223079067916</c:v>
                </c:pt>
                <c:pt idx="687">
                  <c:v>35.204223079067916</c:v>
                </c:pt>
                <c:pt idx="688">
                  <c:v>35.204223079067916</c:v>
                </c:pt>
                <c:pt idx="689">
                  <c:v>35.204223079067916</c:v>
                </c:pt>
                <c:pt idx="690">
                  <c:v>35.204223079067916</c:v>
                </c:pt>
                <c:pt idx="691">
                  <c:v>35.204223079067916</c:v>
                </c:pt>
                <c:pt idx="692">
                  <c:v>35.204223079067916</c:v>
                </c:pt>
                <c:pt idx="693">
                  <c:v>35.204223079067916</c:v>
                </c:pt>
                <c:pt idx="694">
                  <c:v>35.204223079067916</c:v>
                </c:pt>
                <c:pt idx="695">
                  <c:v>35.204223079067916</c:v>
                </c:pt>
                <c:pt idx="696">
                  <c:v>35.204223079067916</c:v>
                </c:pt>
                <c:pt idx="697">
                  <c:v>35.204223079067916</c:v>
                </c:pt>
                <c:pt idx="698">
                  <c:v>35.204223079067916</c:v>
                </c:pt>
                <c:pt idx="699">
                  <c:v>35.204223079067916</c:v>
                </c:pt>
                <c:pt idx="700">
                  <c:v>35.204223079067916</c:v>
                </c:pt>
                <c:pt idx="701">
                  <c:v>35.204223079067916</c:v>
                </c:pt>
                <c:pt idx="702">
                  <c:v>35.204223079067916</c:v>
                </c:pt>
                <c:pt idx="703">
                  <c:v>35.204223079067916</c:v>
                </c:pt>
                <c:pt idx="704">
                  <c:v>35.204223079067916</c:v>
                </c:pt>
                <c:pt idx="705">
                  <c:v>35.204223079067916</c:v>
                </c:pt>
                <c:pt idx="706">
                  <c:v>35.204223079067916</c:v>
                </c:pt>
                <c:pt idx="707">
                  <c:v>35.204223079067916</c:v>
                </c:pt>
                <c:pt idx="708">
                  <c:v>35.204223079067916</c:v>
                </c:pt>
                <c:pt idx="709">
                  <c:v>35.204223079067916</c:v>
                </c:pt>
                <c:pt idx="710">
                  <c:v>35.204223079067916</c:v>
                </c:pt>
                <c:pt idx="711">
                  <c:v>35.204223079067916</c:v>
                </c:pt>
                <c:pt idx="712">
                  <c:v>35.204223079067916</c:v>
                </c:pt>
                <c:pt idx="713">
                  <c:v>35.204223079067916</c:v>
                </c:pt>
                <c:pt idx="714">
                  <c:v>35.204223079067916</c:v>
                </c:pt>
                <c:pt idx="715">
                  <c:v>35.204223079067916</c:v>
                </c:pt>
                <c:pt idx="716">
                  <c:v>35.204223079067916</c:v>
                </c:pt>
                <c:pt idx="717">
                  <c:v>35.204223079067916</c:v>
                </c:pt>
                <c:pt idx="718">
                  <c:v>35.204223079067916</c:v>
                </c:pt>
                <c:pt idx="719">
                  <c:v>35.204223079067916</c:v>
                </c:pt>
                <c:pt idx="720">
                  <c:v>35.204223079067916</c:v>
                </c:pt>
                <c:pt idx="721">
                  <c:v>35.204223079067916</c:v>
                </c:pt>
                <c:pt idx="722">
                  <c:v>35.204223079067916</c:v>
                </c:pt>
                <c:pt idx="723">
                  <c:v>35.204223079067916</c:v>
                </c:pt>
                <c:pt idx="724">
                  <c:v>35.204223079067916</c:v>
                </c:pt>
                <c:pt idx="725">
                  <c:v>35.204223079067916</c:v>
                </c:pt>
                <c:pt idx="726">
                  <c:v>35.204223079067916</c:v>
                </c:pt>
                <c:pt idx="727">
                  <c:v>35.204223079067916</c:v>
                </c:pt>
                <c:pt idx="728">
                  <c:v>35.204223079067916</c:v>
                </c:pt>
                <c:pt idx="729">
                  <c:v>35.204223079067916</c:v>
                </c:pt>
                <c:pt idx="730">
                  <c:v>35.204223079067916</c:v>
                </c:pt>
                <c:pt idx="731">
                  <c:v>35.204223079067916</c:v>
                </c:pt>
                <c:pt idx="732">
                  <c:v>35.204223079067916</c:v>
                </c:pt>
                <c:pt idx="733">
                  <c:v>35.204223079067916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D13-425A-A7C8-62E89D44B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1923552"/>
        <c:axId val="331924800"/>
      </c:scatterChart>
      <c:valAx>
        <c:axId val="331923552"/>
        <c:scaling>
          <c:orientation val="minMax"/>
          <c:max val="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Years Since Landfill Closure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1924800"/>
        <c:crossesAt val="0"/>
        <c:crossBetween val="midCat"/>
      </c:valAx>
      <c:valAx>
        <c:axId val="33192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Cumulative</a:t>
                </a:r>
                <a:r>
                  <a:rPr lang="en-US" sz="1800" baseline="0"/>
                  <a:t> %</a:t>
                </a:r>
                <a:r>
                  <a:rPr lang="en-US" sz="1800"/>
                  <a:t> of Switchgrass That Has Decomposed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1923552"/>
        <c:crossesAt val="-100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7583956477762429"/>
          <c:y val="0.37223388541217778"/>
          <c:w val="0.22099902773099339"/>
          <c:h val="0.15337730387726384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1970080-BD76-47A0-A5E7-0874BB871659}">
  <sheetPr/>
  <sheetViews>
    <sheetView tabSelected="1" zoomScale="8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701562A-7922-4F4F-A34F-4EADAE0E086E}">
  <sheetPr/>
  <sheetViews>
    <sheetView zoomScale="8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</xdr:colOff>
      <xdr:row>0</xdr:row>
      <xdr:rowOff>95250</xdr:rowOff>
    </xdr:from>
    <xdr:to>
      <xdr:col>11</xdr:col>
      <xdr:colOff>85725</xdr:colOff>
      <xdr:row>13</xdr:row>
      <xdr:rowOff>140980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8A1821F-7356-48B0-8E5F-3ACFEBC654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6050" y="95250"/>
          <a:ext cx="4410075" cy="36652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19050</xdr:colOff>
      <xdr:row>1</xdr:row>
      <xdr:rowOff>0</xdr:rowOff>
    </xdr:from>
    <xdr:to>
      <xdr:col>16</xdr:col>
      <xdr:colOff>19050</xdr:colOff>
      <xdr:row>11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4F5BCC-9E99-4A49-9233-0ACCA32E66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12</xdr:row>
      <xdr:rowOff>19050</xdr:rowOff>
    </xdr:from>
    <xdr:to>
      <xdr:col>16</xdr:col>
      <xdr:colOff>0</xdr:colOff>
      <xdr:row>22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DB0130B-AC5A-493D-AEED-4AA8C8EC75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1</xdr:row>
      <xdr:rowOff>9525</xdr:rowOff>
    </xdr:from>
    <xdr:to>
      <xdr:col>16</xdr:col>
      <xdr:colOff>9525</xdr:colOff>
      <xdr:row>11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D96B070-D506-49B9-8D0B-54F5001B2B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12</xdr:row>
      <xdr:rowOff>0</xdr:rowOff>
    </xdr:from>
    <xdr:to>
      <xdr:col>16</xdr:col>
      <xdr:colOff>0</xdr:colOff>
      <xdr:row>21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BF0E685-2C5F-4399-9EB8-9AB94B4471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1</xdr:row>
      <xdr:rowOff>19050</xdr:rowOff>
    </xdr:from>
    <xdr:to>
      <xdr:col>16</xdr:col>
      <xdr:colOff>9525</xdr:colOff>
      <xdr:row>11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AA6EF5-F9A9-4DA7-B8B4-2C06426402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600075</xdr:colOff>
      <xdr:row>13</xdr:row>
      <xdr:rowOff>9525</xdr:rowOff>
    </xdr:from>
    <xdr:to>
      <xdr:col>15</xdr:col>
      <xdr:colOff>600075</xdr:colOff>
      <xdr:row>22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1A7E8E5-4BCE-42C8-B9FA-2042339F75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1</xdr:row>
      <xdr:rowOff>19050</xdr:rowOff>
    </xdr:from>
    <xdr:to>
      <xdr:col>16</xdr:col>
      <xdr:colOff>9525</xdr:colOff>
      <xdr:row>11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2E79D3-D9E4-44ED-B504-91BE5B1A8B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12</xdr:row>
      <xdr:rowOff>9525</xdr:rowOff>
    </xdr:from>
    <xdr:to>
      <xdr:col>16</xdr:col>
      <xdr:colOff>0</xdr:colOff>
      <xdr:row>22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E9FDCFF-1105-4497-BB39-2E31424E5E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7</xdr:col>
      <xdr:colOff>343543</xdr:colOff>
      <xdr:row>19</xdr:row>
      <xdr:rowOff>181399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3ACFACE-F51A-4B31-BB42-F02B18755F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71500"/>
          <a:ext cx="4610743" cy="3038899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15</xdr:col>
      <xdr:colOff>324491</xdr:colOff>
      <xdr:row>38</xdr:row>
      <xdr:rowOff>162346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96D33EC6-4C2E-48C5-9AD4-64123E51AD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76800" y="4381500"/>
          <a:ext cx="4591691" cy="301984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7</xdr:col>
      <xdr:colOff>314964</xdr:colOff>
      <xdr:row>38</xdr:row>
      <xdr:rowOff>143294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66E236EA-3724-4781-95F1-11DBF4AEE0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4381500"/>
          <a:ext cx="4582164" cy="3000794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23</xdr:col>
      <xdr:colOff>295912</xdr:colOff>
      <xdr:row>38</xdr:row>
      <xdr:rowOff>152820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C52C26C7-4CB5-4288-B122-CAED5DDCF7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53600" y="4381500"/>
          <a:ext cx="4563112" cy="301032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5BAD37-72D0-47D2-A7E2-0531AAF4865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56BB716-5366-4D1E-B564-476B98302B6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D301C-2B80-4620-8172-3FE28E8515FF}">
  <sheetPr>
    <pageSetUpPr fitToPage="1"/>
  </sheetPr>
  <dimension ref="A1:R40"/>
  <sheetViews>
    <sheetView workbookViewId="0">
      <pane xSplit="1" ySplit="14" topLeftCell="B34" activePane="bottomRight" state="frozen"/>
      <selection pane="topRight" activeCell="B1" sqref="B1"/>
      <selection pane="bottomLeft" activeCell="A15" sqref="A15"/>
      <selection pane="bottomRight" activeCell="B7" sqref="B7:B40"/>
    </sheetView>
  </sheetViews>
  <sheetFormatPr defaultRowHeight="15" x14ac:dyDescent="0.25"/>
  <cols>
    <col min="2" max="2" width="11.7109375" customWidth="1"/>
    <col min="3" max="3" width="10.140625" bestFit="1" customWidth="1"/>
    <col min="6" max="6" width="10.140625" bestFit="1" customWidth="1"/>
    <col min="14" max="14" width="19" bestFit="1" customWidth="1"/>
    <col min="16" max="16" width="19.5703125" bestFit="1" customWidth="1"/>
    <col min="17" max="17" width="15" customWidth="1"/>
    <col min="18" max="18" width="11.5703125" style="1" customWidth="1"/>
  </cols>
  <sheetData>
    <row r="1" spans="1:17" ht="75" x14ac:dyDescent="0.25">
      <c r="N1" s="2"/>
      <c r="O1" s="2" t="s">
        <v>4</v>
      </c>
      <c r="P1" s="3" t="s">
        <v>12</v>
      </c>
      <c r="Q1" s="2"/>
    </row>
    <row r="2" spans="1:17" x14ac:dyDescent="0.25">
      <c r="N2" t="s">
        <v>5</v>
      </c>
      <c r="O2">
        <v>35.200000000000003</v>
      </c>
      <c r="P2" s="1"/>
    </row>
    <row r="3" spans="1:17" x14ac:dyDescent="0.25">
      <c r="N3" t="s">
        <v>6</v>
      </c>
      <c r="O3">
        <v>11.6</v>
      </c>
      <c r="P3" s="1"/>
    </row>
    <row r="4" spans="1:17" x14ac:dyDescent="0.25">
      <c r="N4" t="s">
        <v>7</v>
      </c>
      <c r="O4">
        <v>4.0999999999999996</v>
      </c>
      <c r="P4" s="1"/>
    </row>
    <row r="5" spans="1:17" x14ac:dyDescent="0.25">
      <c r="N5" t="s">
        <v>10</v>
      </c>
      <c r="O5">
        <f>SUM(O2:O4)</f>
        <v>50.900000000000006</v>
      </c>
      <c r="P5" s="1">
        <f>C$40*O5/100</f>
        <v>11794758.217</v>
      </c>
      <c r="Q5" t="s">
        <v>50</v>
      </c>
    </row>
    <row r="6" spans="1:17" s="2" customFormat="1" ht="45" x14ac:dyDescent="0.25">
      <c r="A6" s="2" t="s">
        <v>0</v>
      </c>
      <c r="B6" s="2" t="s">
        <v>1</v>
      </c>
      <c r="C6" s="2" t="s">
        <v>2</v>
      </c>
      <c r="N6"/>
      <c r="O6"/>
      <c r="P6" s="1"/>
      <c r="Q6"/>
    </row>
    <row r="7" spans="1:17" x14ac:dyDescent="0.25">
      <c r="A7">
        <v>1987</v>
      </c>
      <c r="B7" s="1">
        <v>187124</v>
      </c>
      <c r="C7">
        <v>0</v>
      </c>
      <c r="P7" s="1"/>
    </row>
    <row r="8" spans="1:17" x14ac:dyDescent="0.25">
      <c r="A8">
        <v>1988</v>
      </c>
      <c r="B8" s="1">
        <v>200589</v>
      </c>
      <c r="C8" s="1">
        <v>187124</v>
      </c>
      <c r="N8" t="s">
        <v>8</v>
      </c>
      <c r="O8">
        <v>2.8</v>
      </c>
      <c r="P8" s="1"/>
    </row>
    <row r="9" spans="1:17" x14ac:dyDescent="0.25">
      <c r="A9">
        <v>1989</v>
      </c>
      <c r="B9" s="1">
        <v>215024</v>
      </c>
      <c r="C9" s="1">
        <v>387713</v>
      </c>
      <c r="N9" t="s">
        <v>9</v>
      </c>
      <c r="O9">
        <v>1.8</v>
      </c>
      <c r="P9" s="1"/>
    </row>
    <row r="10" spans="1:17" x14ac:dyDescent="0.25">
      <c r="A10">
        <v>1990</v>
      </c>
      <c r="B10" s="1">
        <v>230498</v>
      </c>
      <c r="C10" s="1">
        <v>602737</v>
      </c>
      <c r="N10" t="s">
        <v>11</v>
      </c>
      <c r="O10">
        <f>O5+O8+O9</f>
        <v>55.5</v>
      </c>
      <c r="P10" s="1">
        <f>C$40*O10/100</f>
        <v>12860689.215</v>
      </c>
      <c r="Q10" t="s">
        <v>50</v>
      </c>
    </row>
    <row r="11" spans="1:17" x14ac:dyDescent="0.25">
      <c r="A11">
        <v>1991</v>
      </c>
      <c r="B11" s="1">
        <v>247084</v>
      </c>
      <c r="C11" s="1">
        <v>833235</v>
      </c>
      <c r="P11" s="1"/>
    </row>
    <row r="12" spans="1:17" x14ac:dyDescent="0.25">
      <c r="A12">
        <v>1992</v>
      </c>
      <c r="B12" s="1">
        <v>264865</v>
      </c>
      <c r="C12" s="1">
        <v>1080319</v>
      </c>
      <c r="N12" t="s">
        <v>47</v>
      </c>
      <c r="P12" s="1">
        <f>C40</f>
        <v>23172413</v>
      </c>
      <c r="Q12" t="s">
        <v>50</v>
      </c>
    </row>
    <row r="13" spans="1:17" x14ac:dyDescent="0.25">
      <c r="A13">
        <v>1993</v>
      </c>
      <c r="B13" s="1">
        <v>283925</v>
      </c>
      <c r="C13" s="1">
        <v>1345184</v>
      </c>
    </row>
    <row r="14" spans="1:17" x14ac:dyDescent="0.25">
      <c r="A14">
        <v>1994</v>
      </c>
      <c r="B14" s="1">
        <v>304357</v>
      </c>
      <c r="C14" s="1">
        <v>1629109</v>
      </c>
    </row>
    <row r="15" spans="1:17" x14ac:dyDescent="0.25">
      <c r="A15">
        <v>1995</v>
      </c>
      <c r="B15" s="1">
        <v>326259</v>
      </c>
      <c r="C15" s="1">
        <v>1933466</v>
      </c>
    </row>
    <row r="16" spans="1:17" x14ac:dyDescent="0.25">
      <c r="A16">
        <v>1996</v>
      </c>
      <c r="B16" s="1">
        <v>349737</v>
      </c>
      <c r="C16" s="1">
        <v>2259725</v>
      </c>
    </row>
    <row r="17" spans="1:3" x14ac:dyDescent="0.25">
      <c r="A17">
        <v>1997</v>
      </c>
      <c r="B17" s="1">
        <v>363691</v>
      </c>
      <c r="C17" s="1">
        <v>2609462</v>
      </c>
    </row>
    <row r="18" spans="1:3" x14ac:dyDescent="0.25">
      <c r="A18">
        <v>1998</v>
      </c>
      <c r="B18" s="1">
        <v>377764</v>
      </c>
      <c r="C18" s="1">
        <v>2973153</v>
      </c>
    </row>
    <row r="19" spans="1:3" x14ac:dyDescent="0.25">
      <c r="A19">
        <v>1999</v>
      </c>
      <c r="B19" s="1">
        <v>370720</v>
      </c>
      <c r="C19" s="1">
        <v>3350917</v>
      </c>
    </row>
    <row r="20" spans="1:3" x14ac:dyDescent="0.25">
      <c r="A20">
        <v>2000</v>
      </c>
      <c r="B20" s="1">
        <v>387806</v>
      </c>
      <c r="C20" s="1">
        <v>3721637</v>
      </c>
    </row>
    <row r="21" spans="1:3" x14ac:dyDescent="0.25">
      <c r="A21">
        <v>2001</v>
      </c>
      <c r="B21" s="1">
        <v>484807</v>
      </c>
      <c r="C21" s="1">
        <v>4109443</v>
      </c>
    </row>
    <row r="22" spans="1:3" x14ac:dyDescent="0.25">
      <c r="A22">
        <v>2002</v>
      </c>
      <c r="B22" s="1">
        <v>505362</v>
      </c>
      <c r="C22" s="1">
        <v>4594250</v>
      </c>
    </row>
    <row r="23" spans="1:3" x14ac:dyDescent="0.25">
      <c r="A23">
        <v>2003</v>
      </c>
      <c r="B23" s="1">
        <v>598698</v>
      </c>
      <c r="C23" s="1">
        <v>5099612</v>
      </c>
    </row>
    <row r="24" spans="1:3" x14ac:dyDescent="0.25">
      <c r="A24">
        <v>2004</v>
      </c>
      <c r="B24" s="1">
        <v>631865</v>
      </c>
      <c r="C24" s="1">
        <v>5698310</v>
      </c>
    </row>
    <row r="25" spans="1:3" x14ac:dyDescent="0.25">
      <c r="A25">
        <v>2005</v>
      </c>
      <c r="B25" s="1">
        <v>736417</v>
      </c>
      <c r="C25" s="1">
        <v>6330175</v>
      </c>
    </row>
    <row r="26" spans="1:3" x14ac:dyDescent="0.25">
      <c r="A26">
        <v>2006</v>
      </c>
      <c r="B26" s="1">
        <v>806247</v>
      </c>
      <c r="C26" s="1">
        <v>7066592</v>
      </c>
    </row>
    <row r="27" spans="1:3" x14ac:dyDescent="0.25">
      <c r="A27">
        <v>2007</v>
      </c>
      <c r="B27" s="1">
        <v>886384</v>
      </c>
      <c r="C27" s="1">
        <v>7872839</v>
      </c>
    </row>
    <row r="28" spans="1:3" x14ac:dyDescent="0.25">
      <c r="A28">
        <v>2008</v>
      </c>
      <c r="B28" s="1">
        <v>1027554</v>
      </c>
      <c r="C28" s="1">
        <v>8759223</v>
      </c>
    </row>
    <row r="29" spans="1:3" x14ac:dyDescent="0.25">
      <c r="A29">
        <v>2009</v>
      </c>
      <c r="B29" s="1">
        <v>950006</v>
      </c>
      <c r="C29" s="1">
        <v>9786777</v>
      </c>
    </row>
    <row r="30" spans="1:3" x14ac:dyDescent="0.25">
      <c r="A30">
        <v>2010</v>
      </c>
      <c r="B30" s="1">
        <v>968767</v>
      </c>
      <c r="C30" s="1">
        <v>10736783</v>
      </c>
    </row>
    <row r="31" spans="1:3" x14ac:dyDescent="0.25">
      <c r="A31">
        <v>2011</v>
      </c>
      <c r="B31" s="1">
        <v>865475</v>
      </c>
      <c r="C31" s="1">
        <v>11705550</v>
      </c>
    </row>
    <row r="32" spans="1:3" x14ac:dyDescent="0.25">
      <c r="A32">
        <v>2012</v>
      </c>
      <c r="B32" s="1">
        <v>939796</v>
      </c>
      <c r="C32" s="1">
        <v>12571025</v>
      </c>
    </row>
    <row r="33" spans="1:3" x14ac:dyDescent="0.25">
      <c r="A33">
        <v>2013</v>
      </c>
      <c r="B33" s="1">
        <v>1408303</v>
      </c>
      <c r="C33" s="1">
        <v>13510821</v>
      </c>
    </row>
    <row r="34" spans="1:3" x14ac:dyDescent="0.25">
      <c r="A34">
        <v>2014</v>
      </c>
      <c r="B34" s="1">
        <v>1199735</v>
      </c>
      <c r="C34" s="1">
        <v>14919124</v>
      </c>
    </row>
    <row r="35" spans="1:3" x14ac:dyDescent="0.25">
      <c r="A35">
        <v>2015</v>
      </c>
      <c r="B35" s="1">
        <v>1172229</v>
      </c>
      <c r="C35" s="1">
        <v>16118859</v>
      </c>
    </row>
    <row r="36" spans="1:3" x14ac:dyDescent="0.25">
      <c r="A36">
        <v>2016</v>
      </c>
      <c r="B36" s="1">
        <v>1087092</v>
      </c>
      <c r="C36" s="1">
        <v>17291088</v>
      </c>
    </row>
    <row r="37" spans="1:3" x14ac:dyDescent="0.25">
      <c r="A37">
        <v>2017</v>
      </c>
      <c r="B37" s="1">
        <v>1435206</v>
      </c>
      <c r="C37" s="1">
        <v>18378180</v>
      </c>
    </row>
    <row r="38" spans="1:3" x14ac:dyDescent="0.25">
      <c r="A38">
        <v>2018</v>
      </c>
      <c r="B38" s="1">
        <v>1629764</v>
      </c>
      <c r="C38" s="1">
        <v>19813386</v>
      </c>
    </row>
    <row r="39" spans="1:3" x14ac:dyDescent="0.25">
      <c r="A39">
        <v>2019</v>
      </c>
      <c r="B39" s="1">
        <v>1729263</v>
      </c>
      <c r="C39" s="1">
        <v>21443150</v>
      </c>
    </row>
    <row r="40" spans="1:3" x14ac:dyDescent="0.25">
      <c r="A40">
        <v>2020</v>
      </c>
      <c r="B40">
        <v>0</v>
      </c>
      <c r="C40" s="1">
        <v>23172413</v>
      </c>
    </row>
  </sheetData>
  <pageMargins left="0.7" right="0.7" top="0.75" bottom="0.75" header="0.3" footer="0.3"/>
  <pageSetup scale="66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ADC95-8B9B-4125-BA00-16C6F4499940}">
  <dimension ref="A3:Q22"/>
  <sheetViews>
    <sheetView topLeftCell="A15" workbookViewId="0">
      <selection activeCell="Q24" sqref="Q24"/>
    </sheetView>
  </sheetViews>
  <sheetFormatPr defaultRowHeight="15" x14ac:dyDescent="0.25"/>
  <sheetData>
    <row r="3" spans="1:1" x14ac:dyDescent="0.25">
      <c r="A3" t="s">
        <v>64</v>
      </c>
    </row>
    <row r="22" spans="1:17" x14ac:dyDescent="0.25">
      <c r="A22" t="s">
        <v>66</v>
      </c>
      <c r="I22" t="s">
        <v>65</v>
      </c>
      <c r="Q22" t="s">
        <v>67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17470-263D-4EA2-B669-B44B90D4F02C}">
  <dimension ref="A1:I131"/>
  <sheetViews>
    <sheetView workbookViewId="0">
      <selection sqref="A1:I1048576"/>
    </sheetView>
  </sheetViews>
  <sheetFormatPr defaultRowHeight="15" x14ac:dyDescent="0.25"/>
  <cols>
    <col min="1" max="1" width="18" bestFit="1" customWidth="1"/>
    <col min="2" max="2" width="12" bestFit="1" customWidth="1"/>
    <col min="3" max="3" width="14.5703125" bestFit="1" customWidth="1"/>
    <col min="4" max="4" width="12.7109375" bestFit="1" customWidth="1"/>
    <col min="5" max="5" width="12" bestFit="1" customWidth="1"/>
    <col min="6" max="6" width="13.42578125" bestFit="1" customWidth="1"/>
    <col min="7" max="7" width="12" bestFit="1" customWidth="1"/>
    <col min="8" max="8" width="12.42578125" bestFit="1" customWidth="1"/>
    <col min="9" max="9" width="12.5703125" bestFit="1" customWidth="1"/>
  </cols>
  <sheetData>
    <row r="1" spans="1:9" x14ac:dyDescent="0.25">
      <c r="A1" t="s">
        <v>14</v>
      </c>
    </row>
    <row r="2" spans="1:9" ht="15.75" thickBot="1" x14ac:dyDescent="0.3"/>
    <row r="3" spans="1:9" x14ac:dyDescent="0.25">
      <c r="A3" s="9" t="s">
        <v>15</v>
      </c>
      <c r="B3" s="9"/>
    </row>
    <row r="4" spans="1:9" x14ac:dyDescent="0.25">
      <c r="A4" s="6" t="s">
        <v>16</v>
      </c>
      <c r="B4" s="6">
        <v>1</v>
      </c>
    </row>
    <row r="5" spans="1:9" x14ac:dyDescent="0.25">
      <c r="A5" s="6" t="s">
        <v>17</v>
      </c>
      <c r="B5" s="6">
        <v>1</v>
      </c>
    </row>
    <row r="6" spans="1:9" x14ac:dyDescent="0.25">
      <c r="A6" s="6" t="s">
        <v>18</v>
      </c>
      <c r="B6" s="6">
        <v>1</v>
      </c>
    </row>
    <row r="7" spans="1:9" x14ac:dyDescent="0.25">
      <c r="A7" s="6" t="s">
        <v>19</v>
      </c>
      <c r="B7" s="6">
        <v>5.2658311413983179E-16</v>
      </c>
    </row>
    <row r="8" spans="1:9" ht="15.75" thickBot="1" x14ac:dyDescent="0.3">
      <c r="A8" s="7" t="s">
        <v>20</v>
      </c>
      <c r="B8" s="7">
        <v>107</v>
      </c>
    </row>
    <row r="10" spans="1:9" ht="15.75" thickBot="1" x14ac:dyDescent="0.3">
      <c r="A10" t="s">
        <v>21</v>
      </c>
    </row>
    <row r="11" spans="1:9" x14ac:dyDescent="0.25">
      <c r="A11" s="8"/>
      <c r="B11" s="8" t="s">
        <v>25</v>
      </c>
      <c r="C11" s="8" t="s">
        <v>26</v>
      </c>
      <c r="D11" s="8" t="s">
        <v>27</v>
      </c>
      <c r="E11" s="8" t="s">
        <v>28</v>
      </c>
      <c r="F11" s="8" t="s">
        <v>29</v>
      </c>
    </row>
    <row r="12" spans="1:9" x14ac:dyDescent="0.25">
      <c r="A12" s="6" t="s">
        <v>22</v>
      </c>
      <c r="B12" s="6">
        <v>1</v>
      </c>
      <c r="C12" s="6">
        <v>14.699231999999986</v>
      </c>
      <c r="D12" s="6">
        <v>14.699231999999986</v>
      </c>
      <c r="E12" s="6">
        <v>5.3010364128417106E+31</v>
      </c>
      <c r="F12" s="6">
        <v>0</v>
      </c>
    </row>
    <row r="13" spans="1:9" x14ac:dyDescent="0.25">
      <c r="A13" s="6" t="s">
        <v>23</v>
      </c>
      <c r="B13" s="6">
        <v>105</v>
      </c>
      <c r="C13" s="6">
        <v>2.9115426490206324E-29</v>
      </c>
      <c r="D13" s="6">
        <v>2.7728977609720307E-31</v>
      </c>
      <c r="E13" s="6"/>
      <c r="F13" s="6"/>
    </row>
    <row r="14" spans="1:9" ht="15.75" thickBot="1" x14ac:dyDescent="0.3">
      <c r="A14" s="7" t="s">
        <v>3</v>
      </c>
      <c r="B14" s="7">
        <v>106</v>
      </c>
      <c r="C14" s="7">
        <v>14.699231999999986</v>
      </c>
      <c r="D14" s="7"/>
      <c r="E14" s="7"/>
      <c r="F14" s="7"/>
    </row>
    <row r="15" spans="1:9" ht="15.75" thickBot="1" x14ac:dyDescent="0.3"/>
    <row r="16" spans="1:9" x14ac:dyDescent="0.25">
      <c r="A16" s="8"/>
      <c r="B16" s="8" t="s">
        <v>30</v>
      </c>
      <c r="C16" s="8" t="s">
        <v>19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8" t="s">
        <v>36</v>
      </c>
    </row>
    <row r="17" spans="1:9" x14ac:dyDescent="0.25">
      <c r="A17" s="6" t="s">
        <v>24</v>
      </c>
      <c r="B17" s="6">
        <v>33.845321777918699</v>
      </c>
      <c r="C17" s="6">
        <v>3.4186745499305621E-15</v>
      </c>
      <c r="D17" s="6">
        <v>9900129796972380</v>
      </c>
      <c r="E17" s="6">
        <v>0</v>
      </c>
      <c r="F17" s="6">
        <v>33.845321777918691</v>
      </c>
      <c r="G17" s="6">
        <v>33.845321777918706</v>
      </c>
      <c r="H17" s="6">
        <v>33.845321777918691</v>
      </c>
      <c r="I17" s="6">
        <v>33.845321777918706</v>
      </c>
    </row>
    <row r="18" spans="1:9" ht="15.75" thickBot="1" x14ac:dyDescent="0.3">
      <c r="A18" s="7" t="s">
        <v>37</v>
      </c>
      <c r="B18" s="7">
        <v>-1.1999999999999992E-2</v>
      </c>
      <c r="C18" s="7">
        <v>1.6481656262031402E-18</v>
      </c>
      <c r="D18" s="7">
        <v>-7280821665747423</v>
      </c>
      <c r="E18" s="7">
        <v>0</v>
      </c>
      <c r="F18" s="7">
        <v>-1.1999999999999995E-2</v>
      </c>
      <c r="G18" s="7">
        <v>-1.1999999999999988E-2</v>
      </c>
      <c r="H18" s="7">
        <v>-1.1999999999999995E-2</v>
      </c>
      <c r="I18" s="7">
        <v>-1.1999999999999988E-2</v>
      </c>
    </row>
    <row r="22" spans="1:9" x14ac:dyDescent="0.25">
      <c r="A22" t="s">
        <v>38</v>
      </c>
    </row>
    <row r="23" spans="1:9" ht="15.75" thickBot="1" x14ac:dyDescent="0.3"/>
    <row r="24" spans="1:9" x14ac:dyDescent="0.25">
      <c r="A24" s="8" t="s">
        <v>39</v>
      </c>
      <c r="B24" s="8" t="s">
        <v>40</v>
      </c>
      <c r="C24" s="8" t="s">
        <v>41</v>
      </c>
    </row>
    <row r="25" spans="1:9" x14ac:dyDescent="0.25">
      <c r="A25" s="6">
        <v>1</v>
      </c>
      <c r="B25" s="6">
        <v>9.5933217779187139</v>
      </c>
      <c r="C25" s="6">
        <v>0</v>
      </c>
    </row>
    <row r="26" spans="1:9" x14ac:dyDescent="0.25">
      <c r="A26" s="6">
        <v>2</v>
      </c>
      <c r="B26" s="6">
        <v>9.581321777918717</v>
      </c>
      <c r="C26" s="6">
        <v>-3.5527136788005009E-15</v>
      </c>
    </row>
    <row r="27" spans="1:9" x14ac:dyDescent="0.25">
      <c r="A27" s="6">
        <v>3</v>
      </c>
      <c r="B27" s="6">
        <v>9.5693217779187165</v>
      </c>
      <c r="C27" s="6">
        <v>-3.5527136788005009E-15</v>
      </c>
    </row>
    <row r="28" spans="1:9" x14ac:dyDescent="0.25">
      <c r="A28" s="6">
        <v>4</v>
      </c>
      <c r="B28" s="6">
        <v>9.5573217779187161</v>
      </c>
      <c r="C28" s="6">
        <v>-1.7763568394002505E-15</v>
      </c>
    </row>
    <row r="29" spans="1:9" x14ac:dyDescent="0.25">
      <c r="A29" s="6">
        <v>5</v>
      </c>
      <c r="B29" s="6">
        <v>9.5453217779187156</v>
      </c>
      <c r="C29" s="6">
        <v>-1.7763568394002505E-15</v>
      </c>
    </row>
    <row r="30" spans="1:9" x14ac:dyDescent="0.25">
      <c r="A30" s="6">
        <v>6</v>
      </c>
      <c r="B30" s="6">
        <v>9.5333217779187152</v>
      </c>
      <c r="C30" s="6">
        <v>-1.7763568394002505E-15</v>
      </c>
    </row>
    <row r="31" spans="1:9" x14ac:dyDescent="0.25">
      <c r="A31" s="6">
        <v>7</v>
      </c>
      <c r="B31" s="6">
        <v>9.5213217779187147</v>
      </c>
      <c r="C31" s="6">
        <v>-1.7763568394002505E-15</v>
      </c>
    </row>
    <row r="32" spans="1:9" x14ac:dyDescent="0.25">
      <c r="A32" s="6">
        <v>8</v>
      </c>
      <c r="B32" s="6">
        <v>9.5093217779187142</v>
      </c>
      <c r="C32" s="6">
        <v>0</v>
      </c>
    </row>
    <row r="33" spans="1:3" x14ac:dyDescent="0.25">
      <c r="A33" s="6">
        <v>9</v>
      </c>
      <c r="B33" s="6">
        <v>9.4973217779187173</v>
      </c>
      <c r="C33" s="6">
        <v>-3.5527136788005009E-15</v>
      </c>
    </row>
    <row r="34" spans="1:3" x14ac:dyDescent="0.25">
      <c r="A34" s="6">
        <v>10</v>
      </c>
      <c r="B34" s="6">
        <v>9.4853217779187169</v>
      </c>
      <c r="C34" s="6">
        <v>-3.5527136788005009E-15</v>
      </c>
    </row>
    <row r="35" spans="1:3" x14ac:dyDescent="0.25">
      <c r="A35" s="6">
        <v>11</v>
      </c>
      <c r="B35" s="6">
        <v>9.4733217779187164</v>
      </c>
      <c r="C35" s="6">
        <v>-3.5527136788005009E-15</v>
      </c>
    </row>
    <row r="36" spans="1:3" x14ac:dyDescent="0.25">
      <c r="A36" s="6">
        <v>12</v>
      </c>
      <c r="B36" s="6">
        <v>9.461321777918716</v>
      </c>
      <c r="C36" s="6">
        <v>-1.7763568394002505E-15</v>
      </c>
    </row>
    <row r="37" spans="1:3" x14ac:dyDescent="0.25">
      <c r="A37" s="6">
        <v>13</v>
      </c>
      <c r="B37" s="6">
        <v>9.4493217779187155</v>
      </c>
      <c r="C37" s="6">
        <v>-1.7763568394002505E-15</v>
      </c>
    </row>
    <row r="38" spans="1:3" x14ac:dyDescent="0.25">
      <c r="A38" s="6">
        <v>14</v>
      </c>
      <c r="B38" s="6">
        <v>9.4373217779187151</v>
      </c>
      <c r="C38" s="6">
        <v>-1.7763568394002505E-15</v>
      </c>
    </row>
    <row r="39" spans="1:3" x14ac:dyDescent="0.25">
      <c r="A39" s="6">
        <v>15</v>
      </c>
      <c r="B39" s="6">
        <v>9.4253217779187146</v>
      </c>
      <c r="C39" s="6">
        <v>-1.7763568394002505E-15</v>
      </c>
    </row>
    <row r="40" spans="1:3" x14ac:dyDescent="0.25">
      <c r="A40" s="6">
        <v>16</v>
      </c>
      <c r="B40" s="6">
        <v>9.4133217779187142</v>
      </c>
      <c r="C40" s="6">
        <v>0</v>
      </c>
    </row>
    <row r="41" spans="1:3" x14ac:dyDescent="0.25">
      <c r="A41" s="6">
        <v>17</v>
      </c>
      <c r="B41" s="6">
        <v>9.4013217779187173</v>
      </c>
      <c r="C41" s="6">
        <v>-3.5527136788005009E-15</v>
      </c>
    </row>
    <row r="42" spans="1:3" x14ac:dyDescent="0.25">
      <c r="A42" s="6">
        <v>18</v>
      </c>
      <c r="B42" s="6">
        <v>9.3893217779187168</v>
      </c>
      <c r="C42" s="6">
        <v>-3.5527136788005009E-15</v>
      </c>
    </row>
    <row r="43" spans="1:3" x14ac:dyDescent="0.25">
      <c r="A43" s="6">
        <v>19</v>
      </c>
      <c r="B43" s="6">
        <v>9.3773217779187164</v>
      </c>
      <c r="C43" s="6">
        <v>-1.7763568394002505E-15</v>
      </c>
    </row>
    <row r="44" spans="1:3" x14ac:dyDescent="0.25">
      <c r="A44" s="6">
        <v>20</v>
      </c>
      <c r="B44" s="6">
        <v>9.3653217779187159</v>
      </c>
      <c r="C44" s="6">
        <v>-1.7763568394002505E-15</v>
      </c>
    </row>
    <row r="45" spans="1:3" x14ac:dyDescent="0.25">
      <c r="A45" s="6">
        <v>21</v>
      </c>
      <c r="B45" s="6">
        <v>9.3533217779187154</v>
      </c>
      <c r="C45" s="6">
        <v>-1.7763568394002505E-15</v>
      </c>
    </row>
    <row r="46" spans="1:3" x14ac:dyDescent="0.25">
      <c r="A46" s="6">
        <v>22</v>
      </c>
      <c r="B46" s="6">
        <v>9.341321777918715</v>
      </c>
      <c r="C46" s="6">
        <v>-1.7763568394002505E-15</v>
      </c>
    </row>
    <row r="47" spans="1:3" x14ac:dyDescent="0.25">
      <c r="A47" s="6">
        <v>23</v>
      </c>
      <c r="B47" s="6">
        <v>9.3293217779187145</v>
      </c>
      <c r="C47" s="6">
        <v>-1.7763568394002505E-15</v>
      </c>
    </row>
    <row r="48" spans="1:3" x14ac:dyDescent="0.25">
      <c r="A48" s="6">
        <v>24</v>
      </c>
      <c r="B48" s="6">
        <v>9.3173217779187141</v>
      </c>
      <c r="C48" s="6">
        <v>0</v>
      </c>
    </row>
    <row r="49" spans="1:3" x14ac:dyDescent="0.25">
      <c r="A49" s="6">
        <v>25</v>
      </c>
      <c r="B49" s="6">
        <v>9.3053217779187172</v>
      </c>
      <c r="C49" s="6">
        <v>-3.5527136788005009E-15</v>
      </c>
    </row>
    <row r="50" spans="1:3" x14ac:dyDescent="0.25">
      <c r="A50" s="6">
        <v>26</v>
      </c>
      <c r="B50" s="6">
        <v>9.2933217779187167</v>
      </c>
      <c r="C50" s="6">
        <v>-3.5527136788005009E-15</v>
      </c>
    </row>
    <row r="51" spans="1:3" x14ac:dyDescent="0.25">
      <c r="A51" s="6">
        <v>27</v>
      </c>
      <c r="B51" s="6">
        <v>9.2813217779187163</v>
      </c>
      <c r="C51" s="6">
        <v>-3.5527136788005009E-15</v>
      </c>
    </row>
    <row r="52" spans="1:3" x14ac:dyDescent="0.25">
      <c r="A52" s="6">
        <v>28</v>
      </c>
      <c r="B52" s="6">
        <v>9.2693217779187158</v>
      </c>
      <c r="C52" s="6">
        <v>-1.7763568394002505E-15</v>
      </c>
    </row>
    <row r="53" spans="1:3" x14ac:dyDescent="0.25">
      <c r="A53" s="6">
        <v>29</v>
      </c>
      <c r="B53" s="6">
        <v>9.2573217779187154</v>
      </c>
      <c r="C53" s="6">
        <v>-1.7763568394002505E-15</v>
      </c>
    </row>
    <row r="54" spans="1:3" x14ac:dyDescent="0.25">
      <c r="A54" s="6">
        <v>30</v>
      </c>
      <c r="B54" s="6">
        <v>9.2453217779187149</v>
      </c>
      <c r="C54" s="6">
        <v>-1.7763568394002505E-15</v>
      </c>
    </row>
    <row r="55" spans="1:3" x14ac:dyDescent="0.25">
      <c r="A55" s="6">
        <v>31</v>
      </c>
      <c r="B55" s="6">
        <v>9.2333217779187144</v>
      </c>
      <c r="C55" s="6">
        <v>0</v>
      </c>
    </row>
    <row r="56" spans="1:3" x14ac:dyDescent="0.25">
      <c r="A56" s="6">
        <v>32</v>
      </c>
      <c r="B56" s="6">
        <v>9.2213217779187175</v>
      </c>
      <c r="C56" s="6">
        <v>-3.5527136788005009E-15</v>
      </c>
    </row>
    <row r="57" spans="1:3" x14ac:dyDescent="0.25">
      <c r="A57" s="6">
        <v>33</v>
      </c>
      <c r="B57" s="6">
        <v>9.2093217779187171</v>
      </c>
      <c r="C57" s="6">
        <v>-3.5527136788005009E-15</v>
      </c>
    </row>
    <row r="58" spans="1:3" x14ac:dyDescent="0.25">
      <c r="A58" s="6">
        <v>34</v>
      </c>
      <c r="B58" s="6">
        <v>9.1973217779187166</v>
      </c>
      <c r="C58" s="6">
        <v>-3.5527136788005009E-15</v>
      </c>
    </row>
    <row r="59" spans="1:3" x14ac:dyDescent="0.25">
      <c r="A59" s="6">
        <v>35</v>
      </c>
      <c r="B59" s="6">
        <v>9.1853217779187162</v>
      </c>
      <c r="C59" s="6">
        <v>-1.7763568394002505E-15</v>
      </c>
    </row>
    <row r="60" spans="1:3" x14ac:dyDescent="0.25">
      <c r="A60" s="6">
        <v>36</v>
      </c>
      <c r="B60" s="6">
        <v>9.1733217779187157</v>
      </c>
      <c r="C60" s="6">
        <v>-1.7763568394002505E-15</v>
      </c>
    </row>
    <row r="61" spans="1:3" x14ac:dyDescent="0.25">
      <c r="A61" s="6">
        <v>37</v>
      </c>
      <c r="B61" s="6">
        <v>9.1613217779187153</v>
      </c>
      <c r="C61" s="6">
        <v>-1.7763568394002505E-15</v>
      </c>
    </row>
    <row r="62" spans="1:3" x14ac:dyDescent="0.25">
      <c r="A62" s="6">
        <v>38</v>
      </c>
      <c r="B62" s="6">
        <v>9.1493217779187148</v>
      </c>
      <c r="C62" s="6">
        <v>-1.7763568394002505E-15</v>
      </c>
    </row>
    <row r="63" spans="1:3" x14ac:dyDescent="0.25">
      <c r="A63" s="6">
        <v>39</v>
      </c>
      <c r="B63" s="6">
        <v>9.1373217779187144</v>
      </c>
      <c r="C63" s="6">
        <v>0</v>
      </c>
    </row>
    <row r="64" spans="1:3" x14ac:dyDescent="0.25">
      <c r="A64" s="6">
        <v>40</v>
      </c>
      <c r="B64" s="6">
        <v>9.1253217779187175</v>
      </c>
      <c r="C64" s="6">
        <v>-3.5527136788005009E-15</v>
      </c>
    </row>
    <row r="65" spans="1:3" x14ac:dyDescent="0.25">
      <c r="A65" s="6">
        <v>41</v>
      </c>
      <c r="B65" s="6">
        <v>9.113321777918717</v>
      </c>
      <c r="C65" s="6">
        <v>-3.5527136788005009E-15</v>
      </c>
    </row>
    <row r="66" spans="1:3" x14ac:dyDescent="0.25">
      <c r="A66" s="6">
        <v>42</v>
      </c>
      <c r="B66" s="6">
        <v>9.1013217779187165</v>
      </c>
      <c r="C66" s="6">
        <v>-3.5527136788005009E-15</v>
      </c>
    </row>
    <row r="67" spans="1:3" x14ac:dyDescent="0.25">
      <c r="A67" s="6">
        <v>43</v>
      </c>
      <c r="B67" s="6">
        <v>9.0893217779187161</v>
      </c>
      <c r="C67" s="6">
        <v>-1.7763568394002505E-15</v>
      </c>
    </row>
    <row r="68" spans="1:3" x14ac:dyDescent="0.25">
      <c r="A68" s="6">
        <v>44</v>
      </c>
      <c r="B68" s="6">
        <v>9.0773217779187156</v>
      </c>
      <c r="C68" s="6">
        <v>-1.7763568394002505E-15</v>
      </c>
    </row>
    <row r="69" spans="1:3" x14ac:dyDescent="0.25">
      <c r="A69" s="6">
        <v>45</v>
      </c>
      <c r="B69" s="6">
        <v>9.0653217779187152</v>
      </c>
      <c r="C69" s="6">
        <v>-1.7763568394002505E-15</v>
      </c>
    </row>
    <row r="70" spans="1:3" x14ac:dyDescent="0.25">
      <c r="A70" s="6">
        <v>46</v>
      </c>
      <c r="B70" s="6">
        <v>9.0533217779187147</v>
      </c>
      <c r="C70" s="6">
        <v>-1.7763568394002505E-15</v>
      </c>
    </row>
    <row r="71" spans="1:3" x14ac:dyDescent="0.25">
      <c r="A71" s="6">
        <v>47</v>
      </c>
      <c r="B71" s="6">
        <v>9.0413217779187143</v>
      </c>
      <c r="C71" s="6">
        <v>0</v>
      </c>
    </row>
    <row r="72" spans="1:3" x14ac:dyDescent="0.25">
      <c r="A72" s="6">
        <v>48</v>
      </c>
      <c r="B72" s="6">
        <v>9.0293217779187174</v>
      </c>
      <c r="C72" s="6">
        <v>-3.5527136788005009E-15</v>
      </c>
    </row>
    <row r="73" spans="1:3" x14ac:dyDescent="0.25">
      <c r="A73" s="6">
        <v>49</v>
      </c>
      <c r="B73" s="6">
        <v>9.0173217779187169</v>
      </c>
      <c r="C73" s="6">
        <v>-3.5527136788005009E-15</v>
      </c>
    </row>
    <row r="74" spans="1:3" x14ac:dyDescent="0.25">
      <c r="A74" s="6">
        <v>50</v>
      </c>
      <c r="B74" s="6">
        <v>9.0053217779187165</v>
      </c>
      <c r="C74" s="6">
        <v>-3.5527136788005009E-15</v>
      </c>
    </row>
    <row r="75" spans="1:3" x14ac:dyDescent="0.25">
      <c r="A75" s="6">
        <v>51</v>
      </c>
      <c r="B75" s="6">
        <v>8.993321777918716</v>
      </c>
      <c r="C75" s="6">
        <v>-1.7763568394002505E-15</v>
      </c>
    </row>
    <row r="76" spans="1:3" x14ac:dyDescent="0.25">
      <c r="A76" s="6">
        <v>52</v>
      </c>
      <c r="B76" s="6">
        <v>8.9813217779187156</v>
      </c>
      <c r="C76" s="6">
        <v>-1.7763568394002505E-15</v>
      </c>
    </row>
    <row r="77" spans="1:3" x14ac:dyDescent="0.25">
      <c r="A77" s="6">
        <v>53</v>
      </c>
      <c r="B77" s="6">
        <v>8.9693217779187151</v>
      </c>
      <c r="C77" s="6">
        <v>-1.7763568394002505E-15</v>
      </c>
    </row>
    <row r="78" spans="1:3" x14ac:dyDescent="0.25">
      <c r="A78" s="6">
        <v>54</v>
      </c>
      <c r="B78" s="6">
        <v>8.9573217779187146</v>
      </c>
      <c r="C78" s="6">
        <v>0</v>
      </c>
    </row>
    <row r="79" spans="1:3" x14ac:dyDescent="0.25">
      <c r="A79" s="6">
        <v>55</v>
      </c>
      <c r="B79" s="6">
        <v>8.9453217779187177</v>
      </c>
      <c r="C79" s="6">
        <v>-3.5527136788005009E-15</v>
      </c>
    </row>
    <row r="80" spans="1:3" x14ac:dyDescent="0.25">
      <c r="A80" s="6">
        <v>56</v>
      </c>
      <c r="B80" s="6">
        <v>8.9333217779187173</v>
      </c>
      <c r="C80" s="6">
        <v>-3.5527136788005009E-15</v>
      </c>
    </row>
    <row r="81" spans="1:3" x14ac:dyDescent="0.25">
      <c r="A81" s="6">
        <v>57</v>
      </c>
      <c r="B81" s="6">
        <v>8.9213217779187168</v>
      </c>
      <c r="C81" s="6">
        <v>-3.5527136788005009E-15</v>
      </c>
    </row>
    <row r="82" spans="1:3" x14ac:dyDescent="0.25">
      <c r="A82" s="6">
        <v>58</v>
      </c>
      <c r="B82" s="6">
        <v>8.9093217779187164</v>
      </c>
      <c r="C82" s="6">
        <v>-1.7763568394002505E-15</v>
      </c>
    </row>
    <row r="83" spans="1:3" x14ac:dyDescent="0.25">
      <c r="A83" s="6">
        <v>59</v>
      </c>
      <c r="B83" s="6">
        <v>8.8973217779187159</v>
      </c>
      <c r="C83" s="6">
        <v>-1.7763568394002505E-15</v>
      </c>
    </row>
    <row r="84" spans="1:3" x14ac:dyDescent="0.25">
      <c r="A84" s="6">
        <v>60</v>
      </c>
      <c r="B84" s="6">
        <v>8.8853217779187155</v>
      </c>
      <c r="C84" s="6">
        <v>-1.7763568394002505E-15</v>
      </c>
    </row>
    <row r="85" spans="1:3" x14ac:dyDescent="0.25">
      <c r="A85" s="6">
        <v>61</v>
      </c>
      <c r="B85" s="6">
        <v>8.873321777918715</v>
      </c>
      <c r="C85" s="6">
        <v>-1.7763568394002505E-15</v>
      </c>
    </row>
    <row r="86" spans="1:3" x14ac:dyDescent="0.25">
      <c r="A86" s="6">
        <v>62</v>
      </c>
      <c r="B86" s="6">
        <v>8.8613217779187146</v>
      </c>
      <c r="C86" s="6">
        <v>0</v>
      </c>
    </row>
    <row r="87" spans="1:3" x14ac:dyDescent="0.25">
      <c r="A87" s="6">
        <v>63</v>
      </c>
      <c r="B87" s="6">
        <v>8.8493217779187177</v>
      </c>
      <c r="C87" s="6">
        <v>-3.5527136788005009E-15</v>
      </c>
    </row>
    <row r="88" spans="1:3" x14ac:dyDescent="0.25">
      <c r="A88" s="6">
        <v>64</v>
      </c>
      <c r="B88" s="6">
        <v>8.8373217779187172</v>
      </c>
      <c r="C88" s="6">
        <v>-3.5527136788005009E-15</v>
      </c>
    </row>
    <row r="89" spans="1:3" x14ac:dyDescent="0.25">
      <c r="A89" s="6">
        <v>65</v>
      </c>
      <c r="B89" s="6">
        <v>8.8253217779187167</v>
      </c>
      <c r="C89" s="6">
        <v>-3.5527136788005009E-15</v>
      </c>
    </row>
    <row r="90" spans="1:3" x14ac:dyDescent="0.25">
      <c r="A90" s="6">
        <v>66</v>
      </c>
      <c r="B90" s="6">
        <v>8.8133217779187163</v>
      </c>
      <c r="C90" s="6">
        <v>-1.7763568394002505E-15</v>
      </c>
    </row>
    <row r="91" spans="1:3" x14ac:dyDescent="0.25">
      <c r="A91" s="6">
        <v>67</v>
      </c>
      <c r="B91" s="6">
        <v>8.8013217779187158</v>
      </c>
      <c r="C91" s="6">
        <v>-1.7763568394002505E-15</v>
      </c>
    </row>
    <row r="92" spans="1:3" x14ac:dyDescent="0.25">
      <c r="A92" s="6">
        <v>68</v>
      </c>
      <c r="B92" s="6">
        <v>8.7893217779187154</v>
      </c>
      <c r="C92" s="6">
        <v>-1.7763568394002505E-15</v>
      </c>
    </row>
    <row r="93" spans="1:3" x14ac:dyDescent="0.25">
      <c r="A93" s="6">
        <v>69</v>
      </c>
      <c r="B93" s="6">
        <v>8.7773217779187149</v>
      </c>
      <c r="C93" s="6">
        <v>-1.7763568394002505E-15</v>
      </c>
    </row>
    <row r="94" spans="1:3" x14ac:dyDescent="0.25">
      <c r="A94" s="6">
        <v>70</v>
      </c>
      <c r="B94" s="6">
        <v>8.7653217779187145</v>
      </c>
      <c r="C94" s="6">
        <v>0</v>
      </c>
    </row>
    <row r="95" spans="1:3" x14ac:dyDescent="0.25">
      <c r="A95" s="6">
        <v>71</v>
      </c>
      <c r="B95" s="6">
        <v>8.7533217779187176</v>
      </c>
      <c r="C95" s="6">
        <v>-3.5527136788005009E-15</v>
      </c>
    </row>
    <row r="96" spans="1:3" x14ac:dyDescent="0.25">
      <c r="A96" s="6">
        <v>72</v>
      </c>
      <c r="B96" s="6">
        <v>8.7413217779187171</v>
      </c>
      <c r="C96" s="6">
        <v>-3.5527136788005009E-15</v>
      </c>
    </row>
    <row r="97" spans="1:3" x14ac:dyDescent="0.25">
      <c r="A97" s="6">
        <v>73</v>
      </c>
      <c r="B97" s="6">
        <v>8.7293217779187167</v>
      </c>
      <c r="C97" s="6">
        <v>-3.5527136788005009E-15</v>
      </c>
    </row>
    <row r="98" spans="1:3" x14ac:dyDescent="0.25">
      <c r="A98" s="6">
        <v>74</v>
      </c>
      <c r="B98" s="6">
        <v>8.7173217779187162</v>
      </c>
      <c r="C98" s="6">
        <v>-1.7763568394002505E-15</v>
      </c>
    </row>
    <row r="99" spans="1:3" x14ac:dyDescent="0.25">
      <c r="A99" s="6">
        <v>75</v>
      </c>
      <c r="B99" s="6">
        <v>8.7053217779187158</v>
      </c>
      <c r="C99" s="6">
        <v>-1.7763568394002505E-15</v>
      </c>
    </row>
    <row r="100" spans="1:3" x14ac:dyDescent="0.25">
      <c r="A100" s="6">
        <v>76</v>
      </c>
      <c r="B100" s="6">
        <v>8.6933217779187153</v>
      </c>
      <c r="C100" s="6">
        <v>-1.7763568394002505E-15</v>
      </c>
    </row>
    <row r="101" spans="1:3" x14ac:dyDescent="0.25">
      <c r="A101" s="6">
        <v>77</v>
      </c>
      <c r="B101" s="6">
        <v>8.6813217779187148</v>
      </c>
      <c r="C101" s="6">
        <v>-1.7763568394002505E-15</v>
      </c>
    </row>
    <row r="102" spans="1:3" x14ac:dyDescent="0.25">
      <c r="A102" s="6">
        <v>78</v>
      </c>
      <c r="B102" s="6">
        <v>8.6693217779187179</v>
      </c>
      <c r="C102" s="6">
        <v>-3.5527136788005009E-15</v>
      </c>
    </row>
    <row r="103" spans="1:3" x14ac:dyDescent="0.25">
      <c r="A103" s="6">
        <v>79</v>
      </c>
      <c r="B103" s="6">
        <v>8.6573217779187175</v>
      </c>
      <c r="C103" s="6">
        <v>-3.5527136788005009E-15</v>
      </c>
    </row>
    <row r="104" spans="1:3" x14ac:dyDescent="0.25">
      <c r="A104" s="6">
        <v>80</v>
      </c>
      <c r="B104" s="6">
        <v>8.645321777918717</v>
      </c>
      <c r="C104" s="6">
        <v>-3.5527136788005009E-15</v>
      </c>
    </row>
    <row r="105" spans="1:3" x14ac:dyDescent="0.25">
      <c r="A105" s="6">
        <v>81</v>
      </c>
      <c r="B105" s="6">
        <v>8.6333217779187166</v>
      </c>
      <c r="C105" s="6">
        <v>-3.5527136788005009E-15</v>
      </c>
    </row>
    <row r="106" spans="1:3" x14ac:dyDescent="0.25">
      <c r="A106" s="6">
        <v>82</v>
      </c>
      <c r="B106" s="6">
        <v>8.6213217779187161</v>
      </c>
      <c r="C106" s="6">
        <v>-1.7763568394002505E-15</v>
      </c>
    </row>
    <row r="107" spans="1:3" x14ac:dyDescent="0.25">
      <c r="A107" s="6">
        <v>83</v>
      </c>
      <c r="B107" s="6">
        <v>8.6093217779187157</v>
      </c>
      <c r="C107" s="6">
        <v>-1.7763568394002505E-15</v>
      </c>
    </row>
    <row r="108" spans="1:3" x14ac:dyDescent="0.25">
      <c r="A108" s="6">
        <v>84</v>
      </c>
      <c r="B108" s="6">
        <v>8.5973217779187152</v>
      </c>
      <c r="C108" s="6">
        <v>-1.7763568394002505E-15</v>
      </c>
    </row>
    <row r="109" spans="1:3" x14ac:dyDescent="0.25">
      <c r="A109" s="6">
        <v>85</v>
      </c>
      <c r="B109" s="6">
        <v>8.5853217779187148</v>
      </c>
      <c r="C109" s="6">
        <v>-1.7763568394002505E-15</v>
      </c>
    </row>
    <row r="110" spans="1:3" x14ac:dyDescent="0.25">
      <c r="A110" s="6">
        <v>86</v>
      </c>
      <c r="B110" s="6">
        <v>8.5733217779187179</v>
      </c>
      <c r="C110" s="6">
        <v>-3.5527136788005009E-15</v>
      </c>
    </row>
    <row r="111" spans="1:3" x14ac:dyDescent="0.25">
      <c r="A111" s="6">
        <v>87</v>
      </c>
      <c r="B111" s="6">
        <v>8.5613217779187174</v>
      </c>
      <c r="C111" s="6">
        <v>-3.5527136788005009E-15</v>
      </c>
    </row>
    <row r="112" spans="1:3" x14ac:dyDescent="0.25">
      <c r="A112" s="6">
        <v>88</v>
      </c>
      <c r="B112" s="6">
        <v>8.5493217779187169</v>
      </c>
      <c r="C112" s="6">
        <v>-3.5527136788005009E-15</v>
      </c>
    </row>
    <row r="113" spans="1:3" x14ac:dyDescent="0.25">
      <c r="A113" s="6">
        <v>89</v>
      </c>
      <c r="B113" s="6">
        <v>8.5373217779187165</v>
      </c>
      <c r="C113" s="6">
        <v>-1.7763568394002505E-15</v>
      </c>
    </row>
    <row r="114" spans="1:3" x14ac:dyDescent="0.25">
      <c r="A114" s="6">
        <v>90</v>
      </c>
      <c r="B114" s="6">
        <v>8.525321777918716</v>
      </c>
      <c r="C114" s="6">
        <v>-1.7763568394002505E-15</v>
      </c>
    </row>
    <row r="115" spans="1:3" x14ac:dyDescent="0.25">
      <c r="A115" s="6">
        <v>91</v>
      </c>
      <c r="B115" s="6">
        <v>8.5133217779187156</v>
      </c>
      <c r="C115" s="6">
        <v>-1.7763568394002505E-15</v>
      </c>
    </row>
    <row r="116" spans="1:3" x14ac:dyDescent="0.25">
      <c r="A116" s="6">
        <v>92</v>
      </c>
      <c r="B116" s="6">
        <v>8.5013217779187151</v>
      </c>
      <c r="C116" s="6">
        <v>-1.7763568394002505E-15</v>
      </c>
    </row>
    <row r="117" spans="1:3" x14ac:dyDescent="0.25">
      <c r="A117" s="6">
        <v>93</v>
      </c>
      <c r="B117" s="6">
        <v>8.4893217779187147</v>
      </c>
      <c r="C117" s="6">
        <v>0</v>
      </c>
    </row>
    <row r="118" spans="1:3" x14ac:dyDescent="0.25">
      <c r="A118" s="6">
        <v>94</v>
      </c>
      <c r="B118" s="6">
        <v>8.4773217779187178</v>
      </c>
      <c r="C118" s="6">
        <v>-3.5527136788005009E-15</v>
      </c>
    </row>
    <row r="119" spans="1:3" x14ac:dyDescent="0.25">
      <c r="A119" s="6">
        <v>95</v>
      </c>
      <c r="B119" s="6">
        <v>8.4653217779187173</v>
      </c>
      <c r="C119" s="6">
        <v>-3.5527136788005009E-15</v>
      </c>
    </row>
    <row r="120" spans="1:3" x14ac:dyDescent="0.25">
      <c r="A120" s="6">
        <v>96</v>
      </c>
      <c r="B120" s="6">
        <v>8.4533217779187169</v>
      </c>
      <c r="C120" s="6">
        <v>-3.5527136788005009E-15</v>
      </c>
    </row>
    <row r="121" spans="1:3" x14ac:dyDescent="0.25">
      <c r="A121" s="6">
        <v>97</v>
      </c>
      <c r="B121" s="6">
        <v>8.4413217779187164</v>
      </c>
      <c r="C121" s="6">
        <v>-1.7763568394002505E-15</v>
      </c>
    </row>
    <row r="122" spans="1:3" x14ac:dyDescent="0.25">
      <c r="A122" s="6">
        <v>98</v>
      </c>
      <c r="B122" s="6">
        <v>8.429321777918716</v>
      </c>
      <c r="C122" s="6">
        <v>-1.7763568394002505E-15</v>
      </c>
    </row>
    <row r="123" spans="1:3" x14ac:dyDescent="0.25">
      <c r="A123" s="6">
        <v>99</v>
      </c>
      <c r="B123" s="6">
        <v>8.4173217779187155</v>
      </c>
      <c r="C123" s="6">
        <v>-1.7763568394002505E-15</v>
      </c>
    </row>
    <row r="124" spans="1:3" x14ac:dyDescent="0.25">
      <c r="A124" s="6">
        <v>100</v>
      </c>
      <c r="B124" s="6">
        <v>8.405321777918715</v>
      </c>
      <c r="C124" s="6">
        <v>-1.7763568394002505E-15</v>
      </c>
    </row>
    <row r="125" spans="1:3" x14ac:dyDescent="0.25">
      <c r="A125" s="6">
        <v>101</v>
      </c>
      <c r="B125" s="6">
        <v>8.3933217779187181</v>
      </c>
      <c r="C125" s="6">
        <v>-3.5527136788005009E-15</v>
      </c>
    </row>
    <row r="126" spans="1:3" x14ac:dyDescent="0.25">
      <c r="A126" s="6">
        <v>102</v>
      </c>
      <c r="B126" s="6">
        <v>8.3813217779187177</v>
      </c>
      <c r="C126" s="6">
        <v>-3.5527136788005009E-15</v>
      </c>
    </row>
    <row r="127" spans="1:3" x14ac:dyDescent="0.25">
      <c r="A127" s="6">
        <v>103</v>
      </c>
      <c r="B127" s="6">
        <v>8.3693217779187172</v>
      </c>
      <c r="C127" s="6">
        <v>-3.5527136788005009E-15</v>
      </c>
    </row>
    <row r="128" spans="1:3" x14ac:dyDescent="0.25">
      <c r="A128" s="6">
        <v>104</v>
      </c>
      <c r="B128" s="6">
        <v>8.3573217779187168</v>
      </c>
      <c r="C128" s="6">
        <v>-3.5527136788005009E-15</v>
      </c>
    </row>
    <row r="129" spans="1:3" x14ac:dyDescent="0.25">
      <c r="A129" s="6">
        <v>105</v>
      </c>
      <c r="B129" s="6">
        <v>8.3453217779187163</v>
      </c>
      <c r="C129" s="6">
        <v>-1.7763568394002505E-15</v>
      </c>
    </row>
    <row r="130" spans="1:3" x14ac:dyDescent="0.25">
      <c r="A130" s="6">
        <v>106</v>
      </c>
      <c r="B130" s="6">
        <v>8.3333217779187159</v>
      </c>
      <c r="C130" s="6">
        <v>-1.7763568394002505E-15</v>
      </c>
    </row>
    <row r="131" spans="1:3" ht="15.75" thickBot="1" x14ac:dyDescent="0.3">
      <c r="A131" s="7">
        <v>107</v>
      </c>
      <c r="B131" s="7">
        <v>8.3213217779187154</v>
      </c>
      <c r="C131" s="7">
        <v>-1.7763568394002505E-15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A6DA2-1589-4665-8611-7F3DDDDAEEDD}">
  <dimension ref="A1:K740"/>
  <sheetViews>
    <sheetView workbookViewId="0">
      <pane xSplit="2" ySplit="6" topLeftCell="C725" activePane="bottomRight" state="frozen"/>
      <selection pane="topRight" activeCell="C1" sqref="C1"/>
      <selection pane="bottomLeft" activeCell="A7" sqref="A7"/>
      <selection pane="bottomRight" activeCell="D40" sqref="D40"/>
    </sheetView>
  </sheetViews>
  <sheetFormatPr defaultRowHeight="15" x14ac:dyDescent="0.25"/>
  <cols>
    <col min="2" max="2" width="14.28515625" customWidth="1"/>
    <col min="3" max="4" width="10.42578125" style="11" customWidth="1"/>
    <col min="6" max="6" width="10.7109375" customWidth="1"/>
    <col min="7" max="7" width="11.42578125" style="5" customWidth="1"/>
    <col min="8" max="8" width="10.85546875" style="5" customWidth="1"/>
    <col min="9" max="9" width="13.5703125" customWidth="1"/>
    <col min="10" max="10" width="14" style="5" customWidth="1"/>
    <col min="11" max="11" width="14" customWidth="1"/>
  </cols>
  <sheetData>
    <row r="1" spans="1:11" x14ac:dyDescent="0.25">
      <c r="A1" t="s">
        <v>47</v>
      </c>
      <c r="C1" s="1">
        <v>23172413</v>
      </c>
      <c r="D1" t="s">
        <v>50</v>
      </c>
      <c r="F1" s="1"/>
      <c r="G1" s="1"/>
      <c r="H1"/>
    </row>
    <row r="2" spans="1:11" x14ac:dyDescent="0.25">
      <c r="A2" t="s">
        <v>49</v>
      </c>
      <c r="C2" s="1">
        <v>12860689.215</v>
      </c>
      <c r="D2" t="s">
        <v>50</v>
      </c>
      <c r="E2" t="s">
        <v>51</v>
      </c>
      <c r="F2" s="1"/>
      <c r="G2" s="1"/>
      <c r="H2"/>
    </row>
    <row r="3" spans="1:11" x14ac:dyDescent="0.25">
      <c r="A3" t="s">
        <v>59</v>
      </c>
      <c r="C3" s="11" t="s">
        <v>60</v>
      </c>
    </row>
    <row r="4" spans="1:11" x14ac:dyDescent="0.25">
      <c r="A4" t="s">
        <v>56</v>
      </c>
      <c r="C4" s="11">
        <v>715</v>
      </c>
      <c r="D4" s="11" t="s">
        <v>57</v>
      </c>
    </row>
    <row r="5" spans="1:11" x14ac:dyDescent="0.25">
      <c r="A5" t="s">
        <v>58</v>
      </c>
      <c r="C5" s="10">
        <v>1.2E-2</v>
      </c>
    </row>
    <row r="6" spans="1:11" ht="79.5" x14ac:dyDescent="0.35">
      <c r="A6" s="2" t="s">
        <v>44</v>
      </c>
      <c r="B6" s="2" t="s">
        <v>0</v>
      </c>
      <c r="C6" s="12" t="s">
        <v>13</v>
      </c>
      <c r="D6" s="12" t="s">
        <v>54</v>
      </c>
      <c r="E6" s="2" t="s">
        <v>52</v>
      </c>
      <c r="F6" s="2" t="s">
        <v>53</v>
      </c>
      <c r="G6" s="4" t="s">
        <v>45</v>
      </c>
      <c r="H6" s="4" t="s">
        <v>46</v>
      </c>
      <c r="I6" s="2" t="s">
        <v>42</v>
      </c>
      <c r="J6" s="4" t="s">
        <v>43</v>
      </c>
      <c r="K6" s="4" t="s">
        <v>48</v>
      </c>
    </row>
    <row r="7" spans="1:11" x14ac:dyDescent="0.25">
      <c r="B7" s="13">
        <v>1987</v>
      </c>
      <c r="C7" s="11">
        <v>0</v>
      </c>
      <c r="I7">
        <v>0</v>
      </c>
      <c r="J7" s="5">
        <f t="shared" ref="J7:J70" si="0">I7/$C$2*100</f>
        <v>0</v>
      </c>
    </row>
    <row r="8" spans="1:11" x14ac:dyDescent="0.25">
      <c r="B8" s="13">
        <v>1988</v>
      </c>
      <c r="C8" s="11">
        <v>134.98043686514202</v>
      </c>
      <c r="D8" s="11">
        <f>C8*44/16</f>
        <v>371.19620137914058</v>
      </c>
      <c r="I8" s="11">
        <f t="shared" ref="I8:I40" si="1">I7+C8+D8</f>
        <v>506.17663824428257</v>
      </c>
      <c r="J8" s="5">
        <f t="shared" si="0"/>
        <v>3.9358437933007979E-3</v>
      </c>
    </row>
    <row r="9" spans="1:11" x14ac:dyDescent="0.25">
      <c r="B9" s="13">
        <v>1989</v>
      </c>
      <c r="C9" s="11">
        <v>278.06366097470419</v>
      </c>
      <c r="D9" s="11">
        <f t="shared" ref="D9:D40" si="2">C9*44/16</f>
        <v>764.67506768043654</v>
      </c>
      <c r="I9" s="11">
        <f t="shared" si="1"/>
        <v>1548.9153668994234</v>
      </c>
      <c r="J9" s="5">
        <f t="shared" si="0"/>
        <v>1.2043797505757729E-2</v>
      </c>
    </row>
    <row r="10" spans="1:11" x14ac:dyDescent="0.25">
      <c r="B10" s="13">
        <v>1990</v>
      </c>
      <c r="C10" s="11">
        <v>429.8527218848003</v>
      </c>
      <c r="D10" s="11">
        <f t="shared" si="2"/>
        <v>1182.0949851832008</v>
      </c>
      <c r="I10" s="11">
        <f t="shared" si="1"/>
        <v>3160.8630739674245</v>
      </c>
      <c r="J10" s="5">
        <f t="shared" si="0"/>
        <v>2.4577711358429899E-2</v>
      </c>
    </row>
    <row r="11" spans="1:11" x14ac:dyDescent="0.25">
      <c r="B11" s="13">
        <v>1991</v>
      </c>
      <c r="C11" s="11">
        <v>590.99324841472355</v>
      </c>
      <c r="D11" s="11">
        <f t="shared" si="2"/>
        <v>1625.2314331404898</v>
      </c>
      <c r="I11" s="11">
        <f t="shared" si="1"/>
        <v>5377.087755522638</v>
      </c>
      <c r="J11" s="5">
        <f t="shared" si="0"/>
        <v>4.1810261220301466E-2</v>
      </c>
    </row>
    <row r="12" spans="1:11" x14ac:dyDescent="0.25">
      <c r="B12" s="13">
        <v>1992</v>
      </c>
      <c r="C12" s="11">
        <v>762.17582611804824</v>
      </c>
      <c r="D12" s="11">
        <f t="shared" si="2"/>
        <v>2095.9835218246326</v>
      </c>
      <c r="I12" s="11">
        <f t="shared" si="1"/>
        <v>8235.247103465319</v>
      </c>
      <c r="J12" s="5">
        <f t="shared" si="0"/>
        <v>6.403425948478858E-2</v>
      </c>
    </row>
    <row r="13" spans="1:11" x14ac:dyDescent="0.25">
      <c r="B13" s="13">
        <v>1993</v>
      </c>
      <c r="C13" s="11">
        <v>944.14267444774362</v>
      </c>
      <c r="D13" s="11">
        <f t="shared" si="2"/>
        <v>2596.3923547312947</v>
      </c>
      <c r="I13" s="11">
        <f t="shared" si="1"/>
        <v>11775.782132644357</v>
      </c>
      <c r="J13" s="5">
        <f t="shared" si="0"/>
        <v>9.1564160643192699E-2</v>
      </c>
    </row>
    <row r="14" spans="1:11" x14ac:dyDescent="0.25">
      <c r="B14" s="13">
        <v>1994</v>
      </c>
      <c r="C14" s="11">
        <v>1137.68775219439</v>
      </c>
      <c r="D14" s="11">
        <f t="shared" si="2"/>
        <v>3128.6413185345723</v>
      </c>
      <c r="I14" s="11">
        <f t="shared" si="1"/>
        <v>16042.111203373319</v>
      </c>
      <c r="J14" s="5">
        <f t="shared" si="0"/>
        <v>0.12473756993258715</v>
      </c>
    </row>
    <row r="15" spans="1:11" x14ac:dyDescent="0.25">
      <c r="B15" s="13">
        <v>1995</v>
      </c>
      <c r="C15" s="11">
        <v>1343.6626324042554</v>
      </c>
      <c r="D15" s="11">
        <f t="shared" si="2"/>
        <v>3695.0722391117024</v>
      </c>
      <c r="I15" s="11">
        <f t="shared" si="1"/>
        <v>21080.846074889276</v>
      </c>
      <c r="J15" s="5">
        <f t="shared" si="0"/>
        <v>0.16391692328823043</v>
      </c>
    </row>
    <row r="16" spans="1:11" x14ac:dyDescent="0.25">
      <c r="B16" s="13">
        <v>1996</v>
      </c>
      <c r="C16" s="11">
        <v>1562.9794218508887</v>
      </c>
      <c r="D16" s="11">
        <f t="shared" si="2"/>
        <v>4298.1934100899434</v>
      </c>
      <c r="I16" s="11">
        <f t="shared" si="1"/>
        <v>26942.018906830112</v>
      </c>
      <c r="J16" s="5">
        <f t="shared" si="0"/>
        <v>0.20949125242375366</v>
      </c>
    </row>
    <row r="17" spans="2:10" x14ac:dyDescent="0.25">
      <c r="B17" s="13">
        <v>1997</v>
      </c>
      <c r="C17" s="11">
        <v>1796.6158097089933</v>
      </c>
      <c r="D17" s="11">
        <f t="shared" si="2"/>
        <v>4940.6934766997319</v>
      </c>
      <c r="I17" s="11">
        <f t="shared" si="1"/>
        <v>33679.328193238835</v>
      </c>
      <c r="J17" s="5">
        <f t="shared" si="0"/>
        <v>0.2618780971237305</v>
      </c>
    </row>
    <row r="18" spans="2:10" x14ac:dyDescent="0.25">
      <c r="B18" s="13">
        <v>1998</v>
      </c>
      <c r="C18" s="11">
        <v>2037.5309246334657</v>
      </c>
      <c r="D18" s="11">
        <f t="shared" si="2"/>
        <v>5603.210042742031</v>
      </c>
      <c r="I18" s="11">
        <f t="shared" si="1"/>
        <v>41320.06916061433</v>
      </c>
      <c r="J18" s="5">
        <f t="shared" si="0"/>
        <v>0.32128969505320815</v>
      </c>
    </row>
    <row r="19" spans="2:10" x14ac:dyDescent="0.25">
      <c r="B19" s="13">
        <v>1999</v>
      </c>
      <c r="C19" s="11">
        <v>2285.7237835990436</v>
      </c>
      <c r="D19" s="11">
        <f t="shared" si="2"/>
        <v>6285.7404048973694</v>
      </c>
      <c r="I19" s="11">
        <f t="shared" si="1"/>
        <v>49891.533349110745</v>
      </c>
      <c r="J19" s="5">
        <f t="shared" si="0"/>
        <v>0.38793825521356978</v>
      </c>
    </row>
    <row r="20" spans="2:10" x14ac:dyDescent="0.25">
      <c r="B20" s="13">
        <v>2000</v>
      </c>
      <c r="C20" s="11">
        <v>2525.8749924568874</v>
      </c>
      <c r="D20" s="11">
        <f t="shared" si="2"/>
        <v>6946.1562292564404</v>
      </c>
      <c r="I20" s="11">
        <f t="shared" si="1"/>
        <v>59363.56457082407</v>
      </c>
      <c r="J20" s="5">
        <f t="shared" si="0"/>
        <v>0.4615892941537354</v>
      </c>
    </row>
    <row r="21" spans="2:10" x14ac:dyDescent="0.25">
      <c r="B21" s="13">
        <v>2001</v>
      </c>
      <c r="C21" s="11">
        <v>2775.4864614797657</v>
      </c>
      <c r="D21" s="11">
        <f t="shared" si="2"/>
        <v>7632.587769069356</v>
      </c>
      <c r="I21" s="11">
        <f t="shared" si="1"/>
        <v>69771.638801373192</v>
      </c>
      <c r="J21" s="5">
        <f t="shared" si="0"/>
        <v>0.54251866004191596</v>
      </c>
    </row>
    <row r="22" spans="2:10" x14ac:dyDescent="0.25">
      <c r="B22" s="13">
        <v>2002</v>
      </c>
      <c r="C22" s="11">
        <v>3092.0914074677698</v>
      </c>
      <c r="D22" s="11">
        <f t="shared" si="2"/>
        <v>8503.2513705363672</v>
      </c>
      <c r="I22" s="11">
        <f t="shared" si="1"/>
        <v>81366.98157937733</v>
      </c>
      <c r="J22" s="5">
        <f t="shared" si="0"/>
        <v>0.63267979047713374</v>
      </c>
    </row>
    <row r="23" spans="2:10" x14ac:dyDescent="0.25">
      <c r="B23" s="13">
        <v>2003</v>
      </c>
      <c r="C23" s="11">
        <v>3419.7469875654028</v>
      </c>
      <c r="D23" s="11">
        <f t="shared" si="2"/>
        <v>9404.3042158048574</v>
      </c>
      <c r="I23" s="11">
        <f t="shared" si="1"/>
        <v>94191.032782747599</v>
      </c>
      <c r="J23" s="5">
        <f t="shared" si="0"/>
        <v>0.73239490674332108</v>
      </c>
    </row>
    <row r="24" spans="2:10" x14ac:dyDescent="0.25">
      <c r="B24" s="13">
        <v>2004</v>
      </c>
      <c r="C24" s="11">
        <v>3810.8213929177805</v>
      </c>
      <c r="D24" s="11">
        <f t="shared" si="2"/>
        <v>10479.758830523897</v>
      </c>
      <c r="I24" s="11">
        <f t="shared" si="1"/>
        <v>108481.61300618929</v>
      </c>
      <c r="J24" s="5">
        <f t="shared" si="0"/>
        <v>0.8435132145146802</v>
      </c>
    </row>
    <row r="25" spans="2:10" x14ac:dyDescent="0.25">
      <c r="B25" s="13">
        <v>2005</v>
      </c>
      <c r="C25" s="11">
        <v>4221.1557070466506</v>
      </c>
      <c r="D25" s="11">
        <f t="shared" si="2"/>
        <v>11608.17819437829</v>
      </c>
      <c r="I25" s="11">
        <f t="shared" si="1"/>
        <v>124310.94690761423</v>
      </c>
      <c r="J25" s="5">
        <f t="shared" si="0"/>
        <v>0.96659630622770032</v>
      </c>
    </row>
    <row r="26" spans="2:10" x14ac:dyDescent="0.25">
      <c r="B26" s="13">
        <v>2006</v>
      </c>
      <c r="C26" s="11">
        <v>4702.0132048077294</v>
      </c>
      <c r="D26" s="11">
        <f t="shared" si="2"/>
        <v>12930.536313221255</v>
      </c>
      <c r="I26" s="11">
        <f t="shared" si="1"/>
        <v>141943.49642564321</v>
      </c>
      <c r="J26" s="5">
        <f t="shared" si="0"/>
        <v>1.1037005408706102</v>
      </c>
    </row>
    <row r="27" spans="2:10" x14ac:dyDescent="0.25">
      <c r="B27" s="13">
        <v>2007</v>
      </c>
      <c r="C27" s="11">
        <v>5227.5062217279137</v>
      </c>
      <c r="D27" s="11">
        <f t="shared" si="2"/>
        <v>14375.642109751763</v>
      </c>
      <c r="I27" s="11">
        <f t="shared" si="1"/>
        <v>161546.64475712288</v>
      </c>
      <c r="J27" s="5">
        <f t="shared" si="0"/>
        <v>1.2561274287594459</v>
      </c>
    </row>
    <row r="28" spans="2:10" x14ac:dyDescent="0.25">
      <c r="B28" s="13">
        <v>2008</v>
      </c>
      <c r="C28" s="11">
        <v>5804.5372065202182</v>
      </c>
      <c r="D28" s="11">
        <f t="shared" si="2"/>
        <v>15962.477317930599</v>
      </c>
      <c r="I28" s="11">
        <f t="shared" si="1"/>
        <v>183313.65928157369</v>
      </c>
      <c r="J28" s="5">
        <f t="shared" si="0"/>
        <v>1.4253797461163025</v>
      </c>
    </row>
    <row r="29" spans="2:10" x14ac:dyDescent="0.25">
      <c r="B29" s="13">
        <v>2009</v>
      </c>
      <c r="C29" s="11">
        <v>6476.517077682337</v>
      </c>
      <c r="D29" s="11">
        <f t="shared" si="2"/>
        <v>17810.421963626428</v>
      </c>
      <c r="I29" s="11">
        <f t="shared" si="1"/>
        <v>207600.59832288246</v>
      </c>
      <c r="J29" s="5">
        <f t="shared" si="0"/>
        <v>1.6142260718091888</v>
      </c>
    </row>
    <row r="30" spans="2:10" x14ac:dyDescent="0.25">
      <c r="B30" s="13">
        <v>2010</v>
      </c>
      <c r="C30" s="11">
        <v>7084.5427354656504</v>
      </c>
      <c r="D30" s="11">
        <f t="shared" si="2"/>
        <v>19482.492522530538</v>
      </c>
      <c r="I30" s="11">
        <f t="shared" si="1"/>
        <v>234167.63358087867</v>
      </c>
      <c r="J30" s="5">
        <f t="shared" si="0"/>
        <v>1.8208015889829485</v>
      </c>
    </row>
    <row r="31" spans="2:10" x14ac:dyDescent="0.25">
      <c r="B31" s="13">
        <v>2011</v>
      </c>
      <c r="C31" s="11">
        <v>7698.8487895327917</v>
      </c>
      <c r="D31" s="11">
        <f t="shared" si="2"/>
        <v>21171.834171215178</v>
      </c>
      <c r="I31" s="11">
        <f t="shared" si="1"/>
        <v>263038.31654162664</v>
      </c>
      <c r="J31" s="5">
        <f t="shared" si="0"/>
        <v>2.0452894253508065</v>
      </c>
    </row>
    <row r="32" spans="2:10" x14ac:dyDescent="0.25">
      <c r="B32" s="13">
        <v>2012</v>
      </c>
      <c r="C32" s="11">
        <v>8231.31834660811</v>
      </c>
      <c r="D32" s="11">
        <f t="shared" si="2"/>
        <v>22636.125453172303</v>
      </c>
      <c r="I32" s="11">
        <f t="shared" si="1"/>
        <v>293905.76034140709</v>
      </c>
      <c r="J32" s="5">
        <f t="shared" si="0"/>
        <v>2.285303341275144</v>
      </c>
    </row>
    <row r="33" spans="1:10" x14ac:dyDescent="0.25">
      <c r="B33" s="13">
        <v>2013</v>
      </c>
      <c r="C33" s="11">
        <v>8811.0473271762239</v>
      </c>
      <c r="D33" s="11">
        <f t="shared" si="2"/>
        <v>24230.380149734614</v>
      </c>
      <c r="I33" s="11">
        <f t="shared" si="1"/>
        <v>326947.18781831791</v>
      </c>
      <c r="J33" s="5">
        <f t="shared" si="0"/>
        <v>2.5422213565116301</v>
      </c>
    </row>
    <row r="34" spans="1:10" x14ac:dyDescent="0.25">
      <c r="B34" s="13">
        <v>2014</v>
      </c>
      <c r="C34" s="11">
        <v>9721.8150016745112</v>
      </c>
      <c r="D34" s="11">
        <f t="shared" si="2"/>
        <v>26734.991254604905</v>
      </c>
      <c r="I34" s="11">
        <f t="shared" si="1"/>
        <v>363403.99407459731</v>
      </c>
      <c r="J34" s="5">
        <f t="shared" si="0"/>
        <v>2.8256961038351109</v>
      </c>
    </row>
    <row r="35" spans="1:10" x14ac:dyDescent="0.25">
      <c r="B35" s="13">
        <v>2015</v>
      </c>
      <c r="C35" s="11">
        <v>10471.269878944264</v>
      </c>
      <c r="D35" s="11">
        <f t="shared" si="2"/>
        <v>28795.992167096727</v>
      </c>
      <c r="I35" s="11">
        <f t="shared" si="1"/>
        <v>402671.25612063828</v>
      </c>
      <c r="J35" s="5">
        <f t="shared" si="0"/>
        <v>3.1310239240598761</v>
      </c>
    </row>
    <row r="36" spans="1:10" x14ac:dyDescent="0.25">
      <c r="B36" s="13">
        <v>2016</v>
      </c>
      <c r="C36" s="11">
        <v>11191.943804829951</v>
      </c>
      <c r="D36" s="11">
        <f t="shared" si="2"/>
        <v>30777.845463282363</v>
      </c>
      <c r="I36" s="11">
        <f t="shared" si="1"/>
        <v>444641.04538875062</v>
      </c>
      <c r="J36" s="5">
        <f t="shared" si="0"/>
        <v>3.4573656042488436</v>
      </c>
    </row>
    <row r="37" spans="1:10" x14ac:dyDescent="0.25">
      <c r="B37" s="13">
        <v>2017</v>
      </c>
      <c r="C37" s="11">
        <v>11842.60841475362</v>
      </c>
      <c r="D37" s="11">
        <f t="shared" si="2"/>
        <v>32567.173140572457</v>
      </c>
      <c r="I37" s="11">
        <f t="shared" si="1"/>
        <v>489050.82694407669</v>
      </c>
      <c r="J37" s="5">
        <f t="shared" si="0"/>
        <v>3.8026797690879173</v>
      </c>
    </row>
    <row r="38" spans="1:10" x14ac:dyDescent="0.25">
      <c r="B38" s="13">
        <v>2018</v>
      </c>
      <c r="C38" s="11">
        <v>12736.621027190167</v>
      </c>
      <c r="D38" s="11">
        <f t="shared" si="2"/>
        <v>35025.707824772959</v>
      </c>
      <c r="I38" s="11">
        <f t="shared" si="1"/>
        <v>536813.15579603985</v>
      </c>
      <c r="J38" s="5">
        <f t="shared" si="0"/>
        <v>4.1740621114607963</v>
      </c>
    </row>
    <row r="39" spans="1:10" x14ac:dyDescent="0.25">
      <c r="B39" s="13">
        <v>2019</v>
      </c>
      <c r="C39" s="11">
        <v>13760.312495222011</v>
      </c>
      <c r="D39" s="11">
        <f t="shared" si="2"/>
        <v>37840.85936186053</v>
      </c>
      <c r="I39" s="11">
        <f t="shared" si="1"/>
        <v>588414.32765312237</v>
      </c>
      <c r="J39" s="5">
        <f t="shared" si="0"/>
        <v>4.5752938883464216</v>
      </c>
    </row>
    <row r="40" spans="1:10" x14ac:dyDescent="0.25">
      <c r="B40" s="13">
        <v>2020</v>
      </c>
      <c r="C40" s="11">
        <v>14843.565904525649</v>
      </c>
      <c r="D40" s="11">
        <f t="shared" si="2"/>
        <v>40819.806237445533</v>
      </c>
      <c r="I40" s="11">
        <f t="shared" si="1"/>
        <v>644077.69979509362</v>
      </c>
      <c r="J40" s="5">
        <f t="shared" si="0"/>
        <v>5.0081118439894867</v>
      </c>
    </row>
    <row r="41" spans="1:10" x14ac:dyDescent="0.25">
      <c r="A41">
        <v>1</v>
      </c>
      <c r="B41">
        <v>2021</v>
      </c>
      <c r="C41" s="11">
        <v>14666.507588263612</v>
      </c>
      <c r="E41">
        <f>LN(C41)</f>
        <v>9.5933217779187139</v>
      </c>
      <c r="F41">
        <f>'Fit Bahrain'!$B$17+'Fit Bahrain'!$B$18*'Bahrain Parameters and Data'!B41</f>
        <v>9.5933217779187139</v>
      </c>
      <c r="G41" s="5">
        <f>EXP(F41)</f>
        <v>14666.507588263614</v>
      </c>
      <c r="H41" s="5">
        <f>G41*44/16</f>
        <v>40332.895867724939</v>
      </c>
      <c r="I41" s="11">
        <f>I40+G41+H41</f>
        <v>699077.10325108212</v>
      </c>
      <c r="J41" s="5">
        <f t="shared" si="0"/>
        <v>5.4357670227791299</v>
      </c>
    </row>
    <row r="42" spans="1:10" x14ac:dyDescent="0.25">
      <c r="A42">
        <v>2</v>
      </c>
      <c r="B42">
        <v>2022</v>
      </c>
      <c r="C42" s="11">
        <v>14491.561274438127</v>
      </c>
      <c r="E42">
        <f t="shared" ref="E42:E105" si="3">LN(C42)</f>
        <v>9.5813217779187134</v>
      </c>
      <c r="F42">
        <f>'Fit Bahrain'!$B$17+'Fit Bahrain'!$B$18*'Bahrain Parameters and Data'!B42</f>
        <v>9.581321777918717</v>
      </c>
      <c r="G42" s="5">
        <f t="shared" ref="G42:G105" si="4">EXP(F42)</f>
        <v>14491.561274438176</v>
      </c>
      <c r="H42" s="5">
        <f t="shared" ref="H42:H105" si="5">G42*44/16</f>
        <v>39851.793504704983</v>
      </c>
      <c r="I42" s="11">
        <f t="shared" ref="I42:I105" si="6">I41+G42+H42</f>
        <v>753420.45803022524</v>
      </c>
      <c r="J42" s="5">
        <f t="shared" si="0"/>
        <v>5.8583210078000878</v>
      </c>
    </row>
    <row r="43" spans="1:10" x14ac:dyDescent="0.25">
      <c r="A43">
        <v>3</v>
      </c>
      <c r="B43">
        <v>2023</v>
      </c>
      <c r="C43" s="11">
        <v>14318.701770477703</v>
      </c>
      <c r="E43">
        <f t="shared" si="3"/>
        <v>9.569321777918713</v>
      </c>
      <c r="F43">
        <f>'Fit Bahrain'!$B$17+'Fit Bahrain'!$B$18*'Bahrain Parameters and Data'!B43</f>
        <v>9.5693217779187165</v>
      </c>
      <c r="G43" s="5">
        <f t="shared" si="4"/>
        <v>14318.701770477743</v>
      </c>
      <c r="H43" s="5">
        <f t="shared" si="5"/>
        <v>39376.429868813793</v>
      </c>
      <c r="I43" s="11">
        <f t="shared" si="6"/>
        <v>807115.58966951678</v>
      </c>
      <c r="J43" s="5">
        <f t="shared" si="0"/>
        <v>6.2758346475563815</v>
      </c>
    </row>
    <row r="44" spans="1:10" x14ac:dyDescent="0.25">
      <c r="A44">
        <v>4</v>
      </c>
      <c r="B44">
        <v>2024</v>
      </c>
      <c r="C44" s="11">
        <v>14147.904184315061</v>
      </c>
      <c r="E44">
        <f t="shared" si="3"/>
        <v>9.5573217779187143</v>
      </c>
      <c r="F44">
        <f>'Fit Bahrain'!$B$17+'Fit Bahrain'!$B$18*'Bahrain Parameters and Data'!B44</f>
        <v>9.5573217779187161</v>
      </c>
      <c r="G44" s="5">
        <f t="shared" si="4"/>
        <v>14147.904184315094</v>
      </c>
      <c r="H44" s="5">
        <f t="shared" si="5"/>
        <v>38906.736506866509</v>
      </c>
      <c r="I44" s="11">
        <f t="shared" si="6"/>
        <v>860170.23036069842</v>
      </c>
      <c r="J44" s="5">
        <f t="shared" si="0"/>
        <v>6.6883680647336003</v>
      </c>
    </row>
    <row r="45" spans="1:10" x14ac:dyDescent="0.25">
      <c r="A45">
        <v>5</v>
      </c>
      <c r="B45">
        <v>2025</v>
      </c>
      <c r="C45" s="11">
        <v>13979.143920802657</v>
      </c>
      <c r="E45">
        <f t="shared" si="3"/>
        <v>9.5453217779187138</v>
      </c>
      <c r="F45">
        <f>'Fit Bahrain'!$B$17+'Fit Bahrain'!$B$18*'Bahrain Parameters and Data'!B45</f>
        <v>9.5453217779187156</v>
      </c>
      <c r="G45" s="5">
        <f t="shared" si="4"/>
        <v>13979.143920802684</v>
      </c>
      <c r="H45" s="5">
        <f t="shared" si="5"/>
        <v>38442.645782207379</v>
      </c>
      <c r="I45" s="11">
        <f t="shared" si="6"/>
        <v>912592.02006370842</v>
      </c>
      <c r="J45" s="5">
        <f t="shared" si="0"/>
        <v>7.0959806648566808</v>
      </c>
    </row>
    <row r="46" spans="1:10" x14ac:dyDescent="0.25">
      <c r="A46">
        <v>6</v>
      </c>
      <c r="B46">
        <v>2026</v>
      </c>
      <c r="C46" s="11">
        <v>13812.396678170924</v>
      </c>
      <c r="E46">
        <f t="shared" si="3"/>
        <v>9.5333217779187134</v>
      </c>
      <c r="F46">
        <f>'Fit Bahrain'!$B$17+'Fit Bahrain'!$B$18*'Bahrain Parameters and Data'!B46</f>
        <v>9.5333217779187152</v>
      </c>
      <c r="G46" s="5">
        <f t="shared" si="4"/>
        <v>13812.396678170944</v>
      </c>
      <c r="H46" s="5">
        <f t="shared" si="5"/>
        <v>37984.090864970094</v>
      </c>
      <c r="I46" s="11">
        <f t="shared" si="6"/>
        <v>964388.50760684942</v>
      </c>
      <c r="J46" s="5">
        <f t="shared" si="0"/>
        <v>7.4987311448443981</v>
      </c>
    </row>
    <row r="47" spans="1:10" x14ac:dyDescent="0.25">
      <c r="A47">
        <v>7</v>
      </c>
      <c r="B47">
        <v>2027</v>
      </c>
      <c r="C47" s="11">
        <v>13647.638444528786</v>
      </c>
      <c r="E47">
        <f t="shared" si="3"/>
        <v>9.5213217779187129</v>
      </c>
      <c r="F47">
        <f>'Fit Bahrain'!$B$17+'Fit Bahrain'!$B$18*'Bahrain Parameters and Data'!B47</f>
        <v>9.5213217779187147</v>
      </c>
      <c r="G47" s="5">
        <f t="shared" si="4"/>
        <v>13647.638444528799</v>
      </c>
      <c r="H47" s="5">
        <f t="shared" si="5"/>
        <v>37531.005722454196</v>
      </c>
      <c r="I47" s="11">
        <f t="shared" si="6"/>
        <v>1015567.1517738324</v>
      </c>
      <c r="J47" s="5">
        <f t="shared" si="0"/>
        <v>7.8966775014618253</v>
      </c>
    </row>
    <row r="48" spans="1:10" x14ac:dyDescent="0.25">
      <c r="A48">
        <v>8</v>
      </c>
      <c r="B48">
        <v>2028</v>
      </c>
      <c r="C48" s="11">
        <v>13484.84549440589</v>
      </c>
      <c r="E48">
        <f t="shared" si="3"/>
        <v>9.5093217779187142</v>
      </c>
      <c r="F48">
        <f>'Fit Bahrain'!$B$17+'Fit Bahrain'!$B$18*'Bahrain Parameters and Data'!B48</f>
        <v>9.5093217779187142</v>
      </c>
      <c r="G48" s="5">
        <f t="shared" si="4"/>
        <v>13484.845494405898</v>
      </c>
      <c r="H48" s="5">
        <f t="shared" si="5"/>
        <v>37083.32510961622</v>
      </c>
      <c r="I48" s="11">
        <f t="shared" si="6"/>
        <v>1066135.3223778545</v>
      </c>
      <c r="J48" s="5">
        <f t="shared" si="0"/>
        <v>8.2898770396719712</v>
      </c>
    </row>
    <row r="49" spans="1:10" x14ac:dyDescent="0.25">
      <c r="A49">
        <v>9</v>
      </c>
      <c r="B49">
        <v>2029</v>
      </c>
      <c r="C49" s="11">
        <v>13323.994385336116</v>
      </c>
      <c r="E49">
        <f t="shared" si="3"/>
        <v>9.4973217779187138</v>
      </c>
      <c r="F49">
        <f>'Fit Bahrain'!$B$17+'Fit Bahrain'!$B$18*'Bahrain Parameters and Data'!B49</f>
        <v>9.4973217779187173</v>
      </c>
      <c r="G49" s="5">
        <f t="shared" si="4"/>
        <v>13323.994385336162</v>
      </c>
      <c r="H49" s="5">
        <f t="shared" si="5"/>
        <v>36640.984559674442</v>
      </c>
      <c r="I49" s="11">
        <f t="shared" si="6"/>
        <v>1116100.3013228651</v>
      </c>
      <c r="J49" s="5">
        <f t="shared" si="0"/>
        <v>8.6783863808877921</v>
      </c>
    </row>
    <row r="50" spans="1:10" x14ac:dyDescent="0.25">
      <c r="A50">
        <v>10</v>
      </c>
      <c r="B50">
        <v>2030</v>
      </c>
      <c r="C50" s="11">
        <v>13165.061954481802</v>
      </c>
      <c r="E50">
        <f t="shared" si="3"/>
        <v>9.4853217779187133</v>
      </c>
      <c r="F50">
        <f>'Fit Bahrain'!$B$17+'Fit Bahrain'!$B$18*'Bahrain Parameters and Data'!B50</f>
        <v>9.4853217779187169</v>
      </c>
      <c r="G50" s="5">
        <f t="shared" si="4"/>
        <v>13165.061954481842</v>
      </c>
      <c r="H50" s="5">
        <f t="shared" si="5"/>
        <v>36203.920374825066</v>
      </c>
      <c r="I50" s="11">
        <f t="shared" si="6"/>
        <v>1165469.283652172</v>
      </c>
      <c r="J50" s="5">
        <f t="shared" si="0"/>
        <v>9.062261471125769</v>
      </c>
    </row>
    <row r="51" spans="1:10" x14ac:dyDescent="0.25">
      <c r="A51">
        <v>11</v>
      </c>
      <c r="B51">
        <v>2031</v>
      </c>
      <c r="C51" s="11">
        <v>13008.025315298266</v>
      </c>
      <c r="E51">
        <f t="shared" si="3"/>
        <v>9.4733217779187129</v>
      </c>
      <c r="F51">
        <f>'Fit Bahrain'!$B$17+'Fit Bahrain'!$B$18*'Bahrain Parameters and Data'!B51</f>
        <v>9.4733217779187164</v>
      </c>
      <c r="G51" s="5">
        <f t="shared" si="4"/>
        <v>13008.025315298302</v>
      </c>
      <c r="H51" s="5">
        <f t="shared" si="5"/>
        <v>35772.06961707033</v>
      </c>
      <c r="I51" s="11">
        <f t="shared" si="6"/>
        <v>1214249.3785845404</v>
      </c>
      <c r="J51" s="5">
        <f t="shared" si="0"/>
        <v>9.4415575890622314</v>
      </c>
    </row>
    <row r="52" spans="1:10" x14ac:dyDescent="0.25">
      <c r="A52">
        <v>12</v>
      </c>
      <c r="B52">
        <v>2032</v>
      </c>
      <c r="C52" s="11">
        <v>12852.861854238112</v>
      </c>
      <c r="E52">
        <f t="shared" si="3"/>
        <v>9.4613217779187142</v>
      </c>
      <c r="F52">
        <f>'Fit Bahrain'!$B$17+'Fit Bahrain'!$B$18*'Bahrain Parameters and Data'!B52</f>
        <v>9.461321777918716</v>
      </c>
      <c r="G52" s="5">
        <f t="shared" si="4"/>
        <v>12852.861854238141</v>
      </c>
      <c r="H52" s="5">
        <f t="shared" si="5"/>
        <v>35345.37009915489</v>
      </c>
      <c r="I52" s="11">
        <f t="shared" si="6"/>
        <v>1262447.6105379337</v>
      </c>
      <c r="J52" s="5">
        <f t="shared" si="0"/>
        <v>9.8163293539935967</v>
      </c>
    </row>
    <row r="53" spans="1:10" x14ac:dyDescent="0.25">
      <c r="A53">
        <v>13</v>
      </c>
      <c r="B53">
        <v>2033</v>
      </c>
      <c r="C53" s="11">
        <v>12699.549227494821</v>
      </c>
      <c r="E53">
        <f t="shared" si="3"/>
        <v>9.4493217779187137</v>
      </c>
      <c r="F53">
        <f>'Fit Bahrain'!$B$17+'Fit Bahrain'!$B$18*'Bahrain Parameters and Data'!B53</f>
        <v>9.4493217779187155</v>
      </c>
      <c r="G53" s="5">
        <f t="shared" si="4"/>
        <v>12699.549227494843</v>
      </c>
      <c r="H53" s="5">
        <f t="shared" si="5"/>
        <v>34923.760375610815</v>
      </c>
      <c r="I53" s="11">
        <f t="shared" si="6"/>
        <v>1310070.9201410392</v>
      </c>
      <c r="J53" s="5">
        <f t="shared" si="0"/>
        <v>10.186630733701616</v>
      </c>
    </row>
    <row r="54" spans="1:10" x14ac:dyDescent="0.25">
      <c r="A54">
        <v>14</v>
      </c>
      <c r="B54">
        <v>2034</v>
      </c>
      <c r="C54" s="11">
        <v>12548.065357785215</v>
      </c>
      <c r="E54">
        <f t="shared" si="3"/>
        <v>9.4373217779187133</v>
      </c>
      <c r="F54">
        <f>'Fit Bahrain'!$B$17+'Fit Bahrain'!$B$18*'Bahrain Parameters and Data'!B54</f>
        <v>9.4373217779187151</v>
      </c>
      <c r="G54" s="5">
        <f t="shared" si="4"/>
        <v>12548.065357785232</v>
      </c>
      <c r="H54" s="5">
        <f t="shared" si="5"/>
        <v>34507.17973390939</v>
      </c>
      <c r="I54" s="11">
        <f t="shared" si="6"/>
        <v>1357126.1652327338</v>
      </c>
      <c r="J54" s="5">
        <f t="shared" si="0"/>
        <v>10.552515052224857</v>
      </c>
    </row>
    <row r="55" spans="1:10" x14ac:dyDescent="0.25">
      <c r="A55">
        <v>15</v>
      </c>
      <c r="B55">
        <v>2035</v>
      </c>
      <c r="C55" s="11">
        <v>12398.38843117029</v>
      </c>
      <c r="E55">
        <f t="shared" si="3"/>
        <v>9.4253217779187128</v>
      </c>
      <c r="F55">
        <f>'Fit Bahrain'!$B$17+'Fit Bahrain'!$B$18*'Bahrain Parameters and Data'!B55</f>
        <v>9.4253217779187146</v>
      </c>
      <c r="G55" s="5">
        <f t="shared" si="4"/>
        <v>12398.3884311703</v>
      </c>
      <c r="H55" s="5">
        <f t="shared" si="5"/>
        <v>34095.568185718323</v>
      </c>
      <c r="I55" s="11">
        <f t="shared" si="6"/>
        <v>1403620.1218496223</v>
      </c>
      <c r="J55" s="5">
        <f t="shared" si="0"/>
        <v>10.914034997537435</v>
      </c>
    </row>
    <row r="56" spans="1:10" x14ac:dyDescent="0.25">
      <c r="A56">
        <v>16</v>
      </c>
      <c r="B56">
        <v>2036</v>
      </c>
      <c r="C56" s="11">
        <v>12250.496893913974</v>
      </c>
      <c r="E56">
        <f t="shared" si="3"/>
        <v>9.4133217779187142</v>
      </c>
      <c r="F56">
        <f>'Fit Bahrain'!$B$17+'Fit Bahrain'!$B$18*'Bahrain Parameters and Data'!B56</f>
        <v>9.4133217779187142</v>
      </c>
      <c r="G56" s="5">
        <f t="shared" si="4"/>
        <v>12250.496893913978</v>
      </c>
      <c r="H56" s="5">
        <f t="shared" si="5"/>
        <v>33688.866458263437</v>
      </c>
      <c r="I56" s="11">
        <f t="shared" si="6"/>
        <v>1449559.4852017998</v>
      </c>
      <c r="J56" s="5">
        <f t="shared" si="0"/>
        <v>11.271242629136186</v>
      </c>
    </row>
    <row r="57" spans="1:10" x14ac:dyDescent="0.25">
      <c r="A57">
        <v>17</v>
      </c>
      <c r="B57">
        <v>2037</v>
      </c>
      <c r="C57" s="11">
        <v>12104.369449379341</v>
      </c>
      <c r="E57">
        <f t="shared" si="3"/>
        <v>9.4013217779187137</v>
      </c>
      <c r="F57">
        <f>'Fit Bahrain'!$B$17+'Fit Bahrain'!$B$18*'Bahrain Parameters and Data'!B57</f>
        <v>9.4013217779187173</v>
      </c>
      <c r="G57" s="5">
        <f t="shared" si="4"/>
        <v>12104.369449379381</v>
      </c>
      <c r="H57" s="5">
        <f t="shared" si="5"/>
        <v>33287.015985793296</v>
      </c>
      <c r="I57" s="11">
        <f t="shared" si="6"/>
        <v>1494950.8706369724</v>
      </c>
      <c r="J57" s="5">
        <f t="shared" si="0"/>
        <v>11.624189385537315</v>
      </c>
    </row>
    <row r="58" spans="1:10" x14ac:dyDescent="0.25">
      <c r="A58">
        <v>18</v>
      </c>
      <c r="B58">
        <v>2038</v>
      </c>
      <c r="C58" s="11">
        <v>11959.985054961868</v>
      </c>
      <c r="E58">
        <f t="shared" si="3"/>
        <v>9.3893217779187133</v>
      </c>
      <c r="F58">
        <f>'Fit Bahrain'!$B$17+'Fit Bahrain'!$B$18*'Bahrain Parameters and Data'!B58</f>
        <v>9.3893217779187168</v>
      </c>
      <c r="G58" s="5">
        <f t="shared" si="4"/>
        <v>11959.985054961902</v>
      </c>
      <c r="H58" s="5">
        <f t="shared" si="5"/>
        <v>32889.958901145234</v>
      </c>
      <c r="I58" s="11">
        <f t="shared" si="6"/>
        <v>1539800.8145930795</v>
      </c>
      <c r="J58" s="5">
        <f t="shared" si="0"/>
        <v>11.972926091683645</v>
      </c>
    </row>
    <row r="59" spans="1:10" x14ac:dyDescent="0.25">
      <c r="A59">
        <v>19</v>
      </c>
      <c r="B59">
        <v>2039</v>
      </c>
      <c r="C59" s="11">
        <v>11817.322919059263</v>
      </c>
      <c r="E59">
        <f t="shared" si="3"/>
        <v>9.3773217779187146</v>
      </c>
      <c r="F59">
        <f>'Fit Bahrain'!$B$17+'Fit Bahrain'!$B$18*'Bahrain Parameters and Data'!B59</f>
        <v>9.3773217779187164</v>
      </c>
      <c r="G59" s="5">
        <f t="shared" si="4"/>
        <v>11817.322919059292</v>
      </c>
      <c r="H59" s="5">
        <f t="shared" si="5"/>
        <v>32497.638027413053</v>
      </c>
      <c r="I59" s="11">
        <f t="shared" si="6"/>
        <v>1584115.7755395519</v>
      </c>
      <c r="J59" s="5">
        <f t="shared" si="0"/>
        <v>12.317502966263476</v>
      </c>
    </row>
    <row r="60" spans="1:10" x14ac:dyDescent="0.25">
      <c r="A60">
        <v>20</v>
      </c>
      <c r="B60">
        <v>2040</v>
      </c>
      <c r="C60" s="11">
        <v>11676.362498077433</v>
      </c>
      <c r="E60">
        <f t="shared" si="3"/>
        <v>9.3653217779187141</v>
      </c>
      <c r="F60">
        <f>'Fit Bahrain'!$B$17+'Fit Bahrain'!$B$18*'Bahrain Parameters and Data'!B60</f>
        <v>9.3653217779187159</v>
      </c>
      <c r="G60" s="5">
        <f t="shared" si="4"/>
        <v>11676.362498077458</v>
      </c>
      <c r="H60" s="5">
        <f t="shared" si="5"/>
        <v>32109.99686971301</v>
      </c>
      <c r="I60" s="11">
        <f t="shared" si="6"/>
        <v>1627902.1349073425</v>
      </c>
      <c r="J60" s="5">
        <f t="shared" si="0"/>
        <v>12.657969628942181</v>
      </c>
    </row>
    <row r="61" spans="1:10" x14ac:dyDescent="0.25">
      <c r="A61">
        <v>21</v>
      </c>
      <c r="B61">
        <v>2041</v>
      </c>
      <c r="C61" s="11">
        <v>11537.083493472181</v>
      </c>
      <c r="E61">
        <f t="shared" si="3"/>
        <v>9.3533217779187137</v>
      </c>
      <c r="F61">
        <f>'Fit Bahrain'!$B$17+'Fit Bahrain'!$B$18*'Bahrain Parameters and Data'!B61</f>
        <v>9.3533217779187154</v>
      </c>
      <c r="G61" s="5">
        <f t="shared" si="4"/>
        <v>11537.083493472199</v>
      </c>
      <c r="H61" s="5">
        <f t="shared" si="5"/>
        <v>31726.979607048546</v>
      </c>
      <c r="I61" s="11">
        <f t="shared" si="6"/>
        <v>1671166.1980078632</v>
      </c>
      <c r="J61" s="5">
        <f t="shared" si="0"/>
        <v>12.99437510750751</v>
      </c>
    </row>
    <row r="62" spans="1:10" x14ac:dyDescent="0.25">
      <c r="A62">
        <v>22</v>
      </c>
      <c r="B62">
        <v>2042</v>
      </c>
      <c r="C62" s="11">
        <v>11399.465848826163</v>
      </c>
      <c r="E62">
        <f t="shared" si="3"/>
        <v>9.3413217779187132</v>
      </c>
      <c r="F62">
        <f>'Fit Bahrain'!$B$17+'Fit Bahrain'!$B$18*'Bahrain Parameters and Data'!B62</f>
        <v>9.341321777918715</v>
      </c>
      <c r="G62" s="5">
        <f t="shared" si="4"/>
        <v>11399.465848826176</v>
      </c>
      <c r="H62" s="5">
        <f t="shared" si="5"/>
        <v>31348.531084271985</v>
      </c>
      <c r="I62" s="11">
        <f t="shared" si="6"/>
        <v>1713914.1949409614</v>
      </c>
      <c r="J62" s="5">
        <f t="shared" si="0"/>
        <v>13.326767844929696</v>
      </c>
    </row>
    <row r="63" spans="1:10" x14ac:dyDescent="0.25">
      <c r="A63">
        <v>23</v>
      </c>
      <c r="B63">
        <v>2043</v>
      </c>
      <c r="C63" s="11">
        <v>11263.489746960746</v>
      </c>
      <c r="E63">
        <f t="shared" si="3"/>
        <v>9.3293217779187128</v>
      </c>
      <c r="F63">
        <f>'Fit Bahrain'!$B$17+'Fit Bahrain'!$B$18*'Bahrain Parameters and Data'!B63</f>
        <v>9.3293217779187145</v>
      </c>
      <c r="G63" s="5">
        <f t="shared" si="4"/>
        <v>11263.489746960757</v>
      </c>
      <c r="H63" s="5">
        <f t="shared" si="5"/>
        <v>30974.596804142082</v>
      </c>
      <c r="I63" s="11">
        <f t="shared" si="6"/>
        <v>1756152.2814920642</v>
      </c>
      <c r="J63" s="5">
        <f t="shared" si="0"/>
        <v>13.655195706337301</v>
      </c>
    </row>
    <row r="64" spans="1:10" x14ac:dyDescent="0.25">
      <c r="A64">
        <v>24</v>
      </c>
      <c r="B64">
        <v>2044</v>
      </c>
      <c r="C64" s="11">
        <v>11129.135607082299</v>
      </c>
      <c r="E64">
        <f t="shared" si="3"/>
        <v>9.3173217779187141</v>
      </c>
      <c r="F64">
        <f>'Fit Bahrain'!$B$17+'Fit Bahrain'!$B$18*'Bahrain Parameters and Data'!B64</f>
        <v>9.3173217779187141</v>
      </c>
      <c r="G64" s="5">
        <f t="shared" si="4"/>
        <v>11129.135607082302</v>
      </c>
      <c r="H64" s="5">
        <f t="shared" si="5"/>
        <v>30605.122919476329</v>
      </c>
      <c r="I64" s="11">
        <f t="shared" si="6"/>
        <v>1797886.540018623</v>
      </c>
      <c r="J64" s="5">
        <f t="shared" si="0"/>
        <v>13.979705985909893</v>
      </c>
    </row>
    <row r="65" spans="1:10" x14ac:dyDescent="0.25">
      <c r="A65">
        <v>25</v>
      </c>
      <c r="B65">
        <v>2045</v>
      </c>
      <c r="C65" s="11">
        <v>10996.384081962507</v>
      </c>
      <c r="E65">
        <f t="shared" si="3"/>
        <v>9.3053217779187136</v>
      </c>
      <c r="F65">
        <f>'Fit Bahrain'!$B$17+'Fit Bahrain'!$B$18*'Bahrain Parameters and Data'!B65</f>
        <v>9.3053217779187172</v>
      </c>
      <c r="G65" s="5">
        <f t="shared" si="4"/>
        <v>10996.384081962546</v>
      </c>
      <c r="H65" s="5">
        <f t="shared" si="5"/>
        <v>30240.056225397002</v>
      </c>
      <c r="I65" s="11">
        <f t="shared" si="6"/>
        <v>1839122.9803259824</v>
      </c>
      <c r="J65" s="5">
        <f t="shared" si="0"/>
        <v>14.300345413688486</v>
      </c>
    </row>
    <row r="66" spans="1:10" x14ac:dyDescent="0.25">
      <c r="A66">
        <v>26</v>
      </c>
      <c r="B66">
        <v>2046</v>
      </c>
      <c r="C66" s="11">
        <v>10865.216055152361</v>
      </c>
      <c r="E66">
        <f t="shared" si="3"/>
        <v>9.2933217779187132</v>
      </c>
      <c r="F66">
        <f>'Fit Bahrain'!$B$17+'Fit Bahrain'!$B$18*'Bahrain Parameters and Data'!B66</f>
        <v>9.2933217779187167</v>
      </c>
      <c r="G66" s="5">
        <f t="shared" si="4"/>
        <v>10865.216055152394</v>
      </c>
      <c r="H66" s="5">
        <f t="shared" si="5"/>
        <v>29879.344151669084</v>
      </c>
      <c r="I66" s="11">
        <f t="shared" si="6"/>
        <v>1879867.5405328041</v>
      </c>
      <c r="J66" s="5">
        <f t="shared" si="0"/>
        <v>14.617160162304755</v>
      </c>
    </row>
    <row r="67" spans="1:10" x14ac:dyDescent="0.25">
      <c r="A67">
        <v>27</v>
      </c>
      <c r="B67">
        <v>2047</v>
      </c>
      <c r="C67" s="11">
        <v>10735.612638229341</v>
      </c>
      <c r="E67">
        <f t="shared" si="3"/>
        <v>9.2813217779187127</v>
      </c>
      <c r="F67">
        <f>'Fit Bahrain'!$B$17+'Fit Bahrain'!$B$18*'Bahrain Parameters and Data'!B67</f>
        <v>9.2813217779187163</v>
      </c>
      <c r="G67" s="5">
        <f t="shared" si="4"/>
        <v>10735.61263822937</v>
      </c>
      <c r="H67" s="5">
        <f t="shared" si="5"/>
        <v>29522.934755130766</v>
      </c>
      <c r="I67" s="11">
        <f t="shared" si="6"/>
        <v>1920126.087926164</v>
      </c>
      <c r="J67" s="5">
        <f t="shared" si="0"/>
        <v>14.930195853629948</v>
      </c>
    </row>
    <row r="68" spans="1:10" x14ac:dyDescent="0.25">
      <c r="A68">
        <v>28</v>
      </c>
      <c r="B68">
        <v>2048</v>
      </c>
      <c r="C68" s="11">
        <v>10607.555168077455</v>
      </c>
      <c r="E68">
        <f t="shared" si="3"/>
        <v>9.269321777918714</v>
      </c>
      <c r="F68">
        <f>'Fit Bahrain'!$B$17+'Fit Bahrain'!$B$18*'Bahrain Parameters and Data'!B68</f>
        <v>9.2693217779187158</v>
      </c>
      <c r="G68" s="5">
        <f t="shared" si="4"/>
        <v>10607.555168077477</v>
      </c>
      <c r="H68" s="5">
        <f t="shared" si="5"/>
        <v>29170.776712213061</v>
      </c>
      <c r="I68" s="11">
        <f t="shared" si="6"/>
        <v>1959904.4198064548</v>
      </c>
      <c r="J68" s="5">
        <f t="shared" si="0"/>
        <v>15.239497565344557</v>
      </c>
    </row>
    <row r="69" spans="1:10" x14ac:dyDescent="0.25">
      <c r="A69">
        <v>29</v>
      </c>
      <c r="B69">
        <v>2049</v>
      </c>
      <c r="C69" s="11">
        <v>10481.025204199716</v>
      </c>
      <c r="E69">
        <f t="shared" si="3"/>
        <v>9.2573217779187136</v>
      </c>
      <c r="F69">
        <f>'Fit Bahrain'!$B$17+'Fit Bahrain'!$B$18*'Bahrain Parameters and Data'!B69</f>
        <v>9.2573217779187154</v>
      </c>
      <c r="G69" s="5">
        <f t="shared" si="4"/>
        <v>10481.025204199732</v>
      </c>
      <c r="H69" s="5">
        <f t="shared" si="5"/>
        <v>28822.819311549261</v>
      </c>
      <c r="I69" s="11">
        <f t="shared" si="6"/>
        <v>1999208.2643222038</v>
      </c>
      <c r="J69" s="5">
        <f t="shared" si="0"/>
        <v>15.545109837429532</v>
      </c>
    </row>
    <row r="70" spans="1:10" x14ac:dyDescent="0.25">
      <c r="A70">
        <v>30</v>
      </c>
      <c r="B70">
        <v>2050</v>
      </c>
      <c r="C70" s="11">
        <v>10356.004526062678</v>
      </c>
      <c r="E70">
        <f t="shared" si="3"/>
        <v>9.2453217779187131</v>
      </c>
      <c r="F70">
        <f>'Fit Bahrain'!$B$17+'Fit Bahrain'!$B$18*'Bahrain Parameters and Data'!B70</f>
        <v>9.2453217779187149</v>
      </c>
      <c r="G70" s="5">
        <f t="shared" si="4"/>
        <v>10356.00452606269</v>
      </c>
      <c r="H70" s="5">
        <f t="shared" si="5"/>
        <v>28479.012446672397</v>
      </c>
      <c r="I70" s="11">
        <f t="shared" si="6"/>
        <v>2038043.2812949389</v>
      </c>
      <c r="J70" s="5">
        <f t="shared" si="0"/>
        <v>15.84707667858016</v>
      </c>
    </row>
    <row r="71" spans="1:10" x14ac:dyDescent="0.25">
      <c r="A71">
        <v>31</v>
      </c>
      <c r="B71">
        <v>2051</v>
      </c>
      <c r="C71" s="11">
        <v>10232.475130472656</v>
      </c>
      <c r="E71">
        <f t="shared" si="3"/>
        <v>9.2333217779187144</v>
      </c>
      <c r="F71">
        <f>'Fit Bahrain'!$B$17+'Fit Bahrain'!$B$18*'Bahrain Parameters and Data'!B71</f>
        <v>9.2333217779187144</v>
      </c>
      <c r="G71" s="5">
        <f t="shared" si="4"/>
        <v>10232.475130472661</v>
      </c>
      <c r="H71" s="5">
        <f t="shared" si="5"/>
        <v>28139.30660879982</v>
      </c>
      <c r="I71" s="11">
        <f t="shared" si="6"/>
        <v>2076415.0630342113</v>
      </c>
      <c r="J71" s="5">
        <f t="shared" ref="J71:J134" si="7">I71/$C$2*100</f>
        <v>16.145441572543369</v>
      </c>
    </row>
    <row r="72" spans="1:10" x14ac:dyDescent="0.25">
      <c r="A72">
        <v>32</v>
      </c>
      <c r="B72">
        <v>2052</v>
      </c>
      <c r="C72" s="11">
        <v>10110.419228983221</v>
      </c>
      <c r="E72">
        <f t="shared" si="3"/>
        <v>9.221321777918714</v>
      </c>
      <c r="F72">
        <f>'Fit Bahrain'!$B$17+'Fit Bahrain'!$B$18*'Bahrain Parameters and Data'!B72</f>
        <v>9.2213217779187175</v>
      </c>
      <c r="G72" s="5">
        <f t="shared" si="4"/>
        <v>10110.419228983261</v>
      </c>
      <c r="H72" s="5">
        <f t="shared" si="5"/>
        <v>27803.652879703968</v>
      </c>
      <c r="I72" s="11">
        <f t="shared" si="6"/>
        <v>2114329.1351428987</v>
      </c>
      <c r="J72" s="5">
        <f t="shared" si="7"/>
        <v>16.440247484379462</v>
      </c>
    </row>
    <row r="73" spans="1:10" x14ac:dyDescent="0.25">
      <c r="A73">
        <v>33</v>
      </c>
      <c r="B73">
        <v>2053</v>
      </c>
      <c r="C73" s="11">
        <v>9989.8192453336524</v>
      </c>
      <c r="E73">
        <f t="shared" si="3"/>
        <v>9.2093217779187135</v>
      </c>
      <c r="F73">
        <f>'Fit Bahrain'!$B$17+'Fit Bahrain'!$B$18*'Bahrain Parameters and Data'!B73</f>
        <v>9.2093217779187171</v>
      </c>
      <c r="G73" s="5">
        <f t="shared" si="4"/>
        <v>9989.8192453336851</v>
      </c>
      <c r="H73" s="5">
        <f t="shared" si="5"/>
        <v>27472.002924667635</v>
      </c>
      <c r="I73" s="11">
        <f t="shared" si="6"/>
        <v>2151790.9573129001</v>
      </c>
      <c r="J73" s="5">
        <f t="shared" si="7"/>
        <v>16.731536866649179</v>
      </c>
    </row>
    <row r="74" spans="1:10" x14ac:dyDescent="0.25">
      <c r="A74">
        <v>34</v>
      </c>
      <c r="B74">
        <v>2054</v>
      </c>
      <c r="C74" s="11">
        <v>9870.6578129178997</v>
      </c>
      <c r="E74">
        <f t="shared" si="3"/>
        <v>9.1973217779187131</v>
      </c>
      <c r="F74">
        <f>'Fit Bahrain'!$B$17+'Fit Bahrain'!$B$18*'Bahrain Parameters and Data'!B74</f>
        <v>9.1973217779187166</v>
      </c>
      <c r="G74" s="5">
        <f t="shared" si="4"/>
        <v>9870.6578129179288</v>
      </c>
      <c r="H74" s="5">
        <f t="shared" si="5"/>
        <v>27144.308985524305</v>
      </c>
      <c r="I74" s="11">
        <f t="shared" si="6"/>
        <v>2188805.9241113425</v>
      </c>
      <c r="J74" s="5">
        <f t="shared" si="7"/>
        <v>17.019351665526912</v>
      </c>
    </row>
    <row r="75" spans="1:10" x14ac:dyDescent="0.25">
      <c r="A75">
        <v>35</v>
      </c>
      <c r="B75">
        <v>2055</v>
      </c>
      <c r="C75" s="11">
        <v>9752.9177722837885</v>
      </c>
      <c r="E75">
        <f t="shared" si="3"/>
        <v>9.1853217779187144</v>
      </c>
      <c r="F75">
        <f>'Fit Bahrain'!$B$17+'Fit Bahrain'!$B$18*'Bahrain Parameters and Data'!B75</f>
        <v>9.1853217779187162</v>
      </c>
      <c r="G75" s="5">
        <f t="shared" si="4"/>
        <v>9752.9177722838103</v>
      </c>
      <c r="H75" s="5">
        <f t="shared" si="5"/>
        <v>26820.523873780479</v>
      </c>
      <c r="I75" s="11">
        <f t="shared" si="6"/>
        <v>2225379.3657574067</v>
      </c>
      <c r="J75" s="5">
        <f t="shared" si="7"/>
        <v>17.303733326841041</v>
      </c>
    </row>
    <row r="76" spans="1:10" x14ac:dyDescent="0.25">
      <c r="A76">
        <v>36</v>
      </c>
      <c r="B76">
        <v>2056</v>
      </c>
      <c r="C76" s="11">
        <v>9636.5821686620056</v>
      </c>
      <c r="E76">
        <f t="shared" si="3"/>
        <v>9.1733217779187139</v>
      </c>
      <c r="F76">
        <f>'Fit Bahrain'!$B$17+'Fit Bahrain'!$B$18*'Bahrain Parameters and Data'!B76</f>
        <v>9.1733217779187157</v>
      </c>
      <c r="G76" s="5">
        <f t="shared" si="4"/>
        <v>9636.5821686620238</v>
      </c>
      <c r="H76" s="5">
        <f t="shared" si="5"/>
        <v>26500.600963820565</v>
      </c>
      <c r="I76" s="11">
        <f t="shared" si="6"/>
        <v>2261516.5488898894</v>
      </c>
      <c r="J76" s="5">
        <f t="shared" si="7"/>
        <v>17.584722802042219</v>
      </c>
    </row>
    <row r="77" spans="1:10" x14ac:dyDescent="0.25">
      <c r="A77">
        <v>37</v>
      </c>
      <c r="B77">
        <v>2057</v>
      </c>
      <c r="C77" s="11">
        <v>9521.6342495246045</v>
      </c>
      <c r="E77">
        <f t="shared" si="3"/>
        <v>9.1613217779187135</v>
      </c>
      <c r="F77">
        <f>'Fit Bahrain'!$B$17+'Fit Bahrain'!$B$18*'Bahrain Parameters and Data'!B77</f>
        <v>9.1613217779187153</v>
      </c>
      <c r="G77" s="5">
        <f t="shared" si="4"/>
        <v>9521.634249524619</v>
      </c>
      <c r="H77" s="5">
        <f t="shared" si="5"/>
        <v>26184.494186192704</v>
      </c>
      <c r="I77" s="11">
        <f t="shared" si="6"/>
        <v>2297222.6773256068</v>
      </c>
      <c r="J77" s="5">
        <f t="shared" si="7"/>
        <v>17.86236055410042</v>
      </c>
    </row>
    <row r="78" spans="1:10" x14ac:dyDescent="0.25">
      <c r="A78">
        <v>38</v>
      </c>
      <c r="B78">
        <v>2058</v>
      </c>
      <c r="C78" s="11">
        <v>9408.0574621725973</v>
      </c>
      <c r="E78">
        <f t="shared" si="3"/>
        <v>9.149321777918713</v>
      </c>
      <c r="F78">
        <f>'Fit Bahrain'!$B$17+'Fit Bahrain'!$B$18*'Bahrain Parameters and Data'!B78</f>
        <v>9.1493217779187148</v>
      </c>
      <c r="G78" s="5">
        <f t="shared" si="4"/>
        <v>9408.0574621726082</v>
      </c>
      <c r="H78" s="5">
        <f t="shared" si="5"/>
        <v>25872.158020974672</v>
      </c>
      <c r="I78" s="11">
        <f t="shared" si="6"/>
        <v>2332502.892808754</v>
      </c>
      <c r="J78" s="5">
        <f t="shared" si="7"/>
        <v>18.1366865633317</v>
      </c>
    </row>
    <row r="79" spans="1:10" x14ac:dyDescent="0.25">
      <c r="A79">
        <v>39</v>
      </c>
      <c r="B79">
        <v>2059</v>
      </c>
      <c r="C79" s="11">
        <v>9295.8354513523464</v>
      </c>
      <c r="E79">
        <f t="shared" si="3"/>
        <v>9.1373217779187144</v>
      </c>
      <c r="F79">
        <f>'Fit Bahrain'!$B$17+'Fit Bahrain'!$B$18*'Bahrain Parameters and Data'!B79</f>
        <v>9.1373217779187144</v>
      </c>
      <c r="G79" s="5">
        <f t="shared" si="4"/>
        <v>9295.8354513523518</v>
      </c>
      <c r="H79" s="5">
        <f t="shared" si="5"/>
        <v>25563.547491218967</v>
      </c>
      <c r="I79" s="11">
        <f t="shared" si="6"/>
        <v>2367362.2757513253</v>
      </c>
      <c r="J79" s="5">
        <f t="shared" si="7"/>
        <v>18.407740333155427</v>
      </c>
    </row>
    <row r="80" spans="1:10" x14ac:dyDescent="0.25">
      <c r="A80">
        <v>40</v>
      </c>
      <c r="B80">
        <v>2060</v>
      </c>
      <c r="C80" s="11">
        <v>9184.9520569003707</v>
      </c>
      <c r="E80">
        <f t="shared" si="3"/>
        <v>9.1253217779187139</v>
      </c>
      <c r="F80">
        <f>'Fit Bahrain'!$B$17+'Fit Bahrain'!$B$18*'Bahrain Parameters and Data'!B80</f>
        <v>9.1253217779187175</v>
      </c>
      <c r="G80" s="5">
        <f t="shared" si="4"/>
        <v>9184.9520569004035</v>
      </c>
      <c r="H80" s="5">
        <f t="shared" si="5"/>
        <v>25258.61815647611</v>
      </c>
      <c r="I80" s="11">
        <f t="shared" si="6"/>
        <v>2401805.8459647018</v>
      </c>
      <c r="J80" s="5">
        <f t="shared" si="7"/>
        <v>18.675560895782848</v>
      </c>
    </row>
    <row r="81" spans="1:10" x14ac:dyDescent="0.25">
      <c r="A81">
        <v>41</v>
      </c>
      <c r="B81">
        <v>2061</v>
      </c>
      <c r="C81" s="11">
        <v>9075.3913114162606</v>
      </c>
      <c r="E81">
        <f t="shared" si="3"/>
        <v>9.1133217779187135</v>
      </c>
      <c r="F81">
        <f>'Fit Bahrain'!$B$17+'Fit Bahrain'!$B$18*'Bahrain Parameters and Data'!B81</f>
        <v>9.113321777918717</v>
      </c>
      <c r="G81" s="5">
        <f t="shared" si="4"/>
        <v>9075.3913114162897</v>
      </c>
      <c r="H81" s="5">
        <f t="shared" si="5"/>
        <v>24957.326106394798</v>
      </c>
      <c r="I81" s="11">
        <f t="shared" si="6"/>
        <v>2435838.5633825129</v>
      </c>
      <c r="J81" s="5">
        <f t="shared" si="7"/>
        <v>18.940186817837763</v>
      </c>
    </row>
    <row r="82" spans="1:10" x14ac:dyDescent="0.25">
      <c r="A82">
        <v>42</v>
      </c>
      <c r="B82">
        <v>2062</v>
      </c>
      <c r="C82" s="11">
        <v>8967.1374379633453</v>
      </c>
      <c r="E82">
        <f t="shared" si="3"/>
        <v>9.101321777918713</v>
      </c>
      <c r="F82">
        <f>'Fit Bahrain'!$B$17+'Fit Bahrain'!$B$18*'Bahrain Parameters and Data'!B82</f>
        <v>9.1013217779187165</v>
      </c>
      <c r="G82" s="5">
        <f t="shared" si="4"/>
        <v>8967.1374379633726</v>
      </c>
      <c r="H82" s="5">
        <f t="shared" si="5"/>
        <v>24659.627954399275</v>
      </c>
      <c r="I82" s="11">
        <f t="shared" si="6"/>
        <v>2469465.3287748755</v>
      </c>
      <c r="J82" s="5">
        <f t="shared" si="7"/>
        <v>19.201656205910233</v>
      </c>
    </row>
    <row r="83" spans="1:10" x14ac:dyDescent="0.25">
      <c r="A83">
        <v>43</v>
      </c>
      <c r="B83">
        <v>2063</v>
      </c>
      <c r="C83" s="11">
        <v>8860.1748477967885</v>
      </c>
      <c r="E83">
        <f t="shared" si="3"/>
        <v>9.0893217779187143</v>
      </c>
      <c r="F83">
        <f>'Fit Bahrain'!$B$17+'Fit Bahrain'!$B$18*'Bahrain Parameters and Data'!B83</f>
        <v>9.0893217779187161</v>
      </c>
      <c r="G83" s="5">
        <f t="shared" si="4"/>
        <v>8860.1748477968085</v>
      </c>
      <c r="H83" s="5">
        <f t="shared" si="5"/>
        <v>24365.480831441222</v>
      </c>
      <c r="I83" s="11">
        <f t="shared" si="6"/>
        <v>2502690.9844541135</v>
      </c>
      <c r="J83" s="5">
        <f t="shared" si="7"/>
        <v>19.46000671204396</v>
      </c>
    </row>
    <row r="84" spans="1:10" x14ac:dyDescent="0.25">
      <c r="A84">
        <v>44</v>
      </c>
      <c r="B84">
        <v>2064</v>
      </c>
      <c r="C84" s="11">
        <v>8754.4881381187661</v>
      </c>
      <c r="E84">
        <f t="shared" si="3"/>
        <v>9.0773217779187139</v>
      </c>
      <c r="F84">
        <f>'Fit Bahrain'!$B$17+'Fit Bahrain'!$B$18*'Bahrain Parameters and Data'!B84</f>
        <v>9.0773217779187156</v>
      </c>
      <c r="G84" s="5">
        <f t="shared" si="4"/>
        <v>8754.4881381187824</v>
      </c>
      <c r="H84" s="5">
        <f t="shared" si="5"/>
        <v>24074.842379826652</v>
      </c>
      <c r="I84" s="11">
        <f t="shared" si="6"/>
        <v>2535520.3149720589</v>
      </c>
      <c r="J84" s="5">
        <f t="shared" si="7"/>
        <v>19.715275539158256</v>
      </c>
    </row>
    <row r="85" spans="1:10" x14ac:dyDescent="0.25">
      <c r="A85">
        <v>45</v>
      </c>
      <c r="B85">
        <v>2065</v>
      </c>
      <c r="C85" s="11">
        <v>8650.0620898604629</v>
      </c>
      <c r="E85">
        <f t="shared" si="3"/>
        <v>9.0653217779187134</v>
      </c>
      <c r="F85">
        <f>'Fit Bahrain'!$B$17+'Fit Bahrain'!$B$18*'Bahrain Parameters and Data'!B85</f>
        <v>9.0653217779187152</v>
      </c>
      <c r="G85" s="5">
        <f t="shared" si="4"/>
        <v>8650.0620898604757</v>
      </c>
      <c r="H85" s="5">
        <f t="shared" si="5"/>
        <v>23787.67074711631</v>
      </c>
      <c r="I85" s="11">
        <f t="shared" si="6"/>
        <v>2567958.0478090355</v>
      </c>
      <c r="J85" s="5">
        <f t="shared" si="7"/>
        <v>19.967499446405334</v>
      </c>
    </row>
    <row r="86" spans="1:10" x14ac:dyDescent="0.25">
      <c r="A86">
        <v>46</v>
      </c>
      <c r="B86">
        <v>2066</v>
      </c>
      <c r="C86" s="11">
        <v>8546.8816654904767</v>
      </c>
      <c r="E86">
        <f t="shared" si="3"/>
        <v>9.053321777918713</v>
      </c>
      <c r="F86">
        <f>'Fit Bahrain'!$B$17+'Fit Bahrain'!$B$18*'Bahrain Parameters and Data'!B86</f>
        <v>9.0533217779187147</v>
      </c>
      <c r="G86" s="5">
        <f t="shared" si="4"/>
        <v>8546.8816654904858</v>
      </c>
      <c r="H86" s="5">
        <f t="shared" si="5"/>
        <v>23503.924580098836</v>
      </c>
      <c r="I86" s="11">
        <f t="shared" si="6"/>
        <v>2600008.8540546251</v>
      </c>
      <c r="J86" s="5">
        <f t="shared" si="7"/>
        <v>20.216714754463688</v>
      </c>
    </row>
    <row r="87" spans="1:10" x14ac:dyDescent="0.25">
      <c r="A87">
        <v>47</v>
      </c>
      <c r="B87">
        <v>2067</v>
      </c>
      <c r="C87" s="11">
        <v>8444.9320068494053</v>
      </c>
      <c r="E87">
        <f t="shared" si="3"/>
        <v>9.0413217779187143</v>
      </c>
      <c r="F87">
        <f>'Fit Bahrain'!$B$17+'Fit Bahrain'!$B$18*'Bahrain Parameters and Data'!B87</f>
        <v>9.0413217779187143</v>
      </c>
      <c r="G87" s="5">
        <f t="shared" si="4"/>
        <v>8444.9320068494108</v>
      </c>
      <c r="H87" s="5">
        <f t="shared" si="5"/>
        <v>23223.563018835881</v>
      </c>
      <c r="I87" s="11">
        <f t="shared" si="6"/>
        <v>2631677.3490803107</v>
      </c>
      <c r="J87" s="5">
        <f t="shared" si="7"/>
        <v>20.462957350768317</v>
      </c>
    </row>
    <row r="88" spans="1:10" x14ac:dyDescent="0.25">
      <c r="A88">
        <v>48</v>
      </c>
      <c r="B88">
        <v>2068</v>
      </c>
      <c r="C88" s="11">
        <v>8344.1984330102332</v>
      </c>
      <c r="E88">
        <f t="shared" si="3"/>
        <v>9.0293217779187138</v>
      </c>
      <c r="F88">
        <f>'Fit Bahrain'!$B$17+'Fit Bahrain'!$B$18*'Bahrain Parameters and Data'!B88</f>
        <v>9.0293217779187174</v>
      </c>
      <c r="G88" s="5">
        <f t="shared" si="4"/>
        <v>8344.1984330102641</v>
      </c>
      <c r="H88" s="5">
        <f t="shared" si="5"/>
        <v>22946.545690778228</v>
      </c>
      <c r="I88" s="11">
        <f t="shared" si="6"/>
        <v>2662968.0932040992</v>
      </c>
      <c r="J88" s="5">
        <f t="shared" si="7"/>
        <v>20.7062626946786</v>
      </c>
    </row>
    <row r="89" spans="1:10" x14ac:dyDescent="0.25">
      <c r="A89">
        <v>49</v>
      </c>
      <c r="B89">
        <v>2069</v>
      </c>
      <c r="C89" s="11">
        <v>8244.6664381642568</v>
      </c>
      <c r="E89">
        <f t="shared" si="3"/>
        <v>9.0173217779187134</v>
      </c>
      <c r="F89">
        <f>'Fit Bahrain'!$B$17+'Fit Bahrain'!$B$18*'Bahrain Parameters and Data'!B89</f>
        <v>9.0173217779187169</v>
      </c>
      <c r="G89" s="5">
        <f t="shared" si="4"/>
        <v>8244.666438164284</v>
      </c>
      <c r="H89" s="5">
        <f t="shared" si="5"/>
        <v>22672.832704951783</v>
      </c>
      <c r="I89" s="11">
        <f t="shared" si="6"/>
        <v>2693885.5923472154</v>
      </c>
      <c r="J89" s="5">
        <f t="shared" si="7"/>
        <v>20.946665822584499</v>
      </c>
    </row>
    <row r="90" spans="1:10" x14ac:dyDescent="0.25">
      <c r="A90">
        <v>50</v>
      </c>
      <c r="B90">
        <v>2070</v>
      </c>
      <c r="C90" s="11">
        <v>8146.3216895322303</v>
      </c>
      <c r="E90">
        <f t="shared" si="3"/>
        <v>9.0053217779187129</v>
      </c>
      <c r="F90">
        <f>'Fit Bahrain'!$B$17+'Fit Bahrain'!$B$18*'Bahrain Parameters and Data'!B90</f>
        <v>9.0053217779187165</v>
      </c>
      <c r="G90" s="5">
        <f t="shared" si="4"/>
        <v>8146.3216895322521</v>
      </c>
      <c r="H90" s="5">
        <f t="shared" si="5"/>
        <v>22402.384646213693</v>
      </c>
      <c r="I90" s="11">
        <f t="shared" si="6"/>
        <v>2724434.2986829611</v>
      </c>
      <c r="J90" s="5">
        <f t="shared" si="7"/>
        <v>21.184201352951838</v>
      </c>
    </row>
    <row r="91" spans="1:10" x14ac:dyDescent="0.25">
      <c r="A91">
        <v>51</v>
      </c>
      <c r="B91">
        <v>2071</v>
      </c>
      <c r="C91" s="11">
        <v>8049.150025300406</v>
      </c>
      <c r="E91">
        <f t="shared" si="3"/>
        <v>8.9933217779187142</v>
      </c>
      <c r="F91">
        <f>'Fit Bahrain'!$B$17+'Fit Bahrain'!$B$18*'Bahrain Parameters and Data'!B91</f>
        <v>8.993321777918716</v>
      </c>
      <c r="G91" s="5">
        <f t="shared" si="4"/>
        <v>8049.1500253004251</v>
      </c>
      <c r="H91" s="5">
        <f t="shared" si="5"/>
        <v>22135.162569576169</v>
      </c>
      <c r="I91" s="11">
        <f t="shared" si="6"/>
        <v>2754618.6112778373</v>
      </c>
      <c r="J91" s="5">
        <f t="shared" si="7"/>
        <v>21.418903491307461</v>
      </c>
    </row>
    <row r="92" spans="1:10" x14ac:dyDescent="0.25">
      <c r="A92">
        <v>52</v>
      </c>
      <c r="B92">
        <v>2072</v>
      </c>
      <c r="C92" s="11">
        <v>7953.1374525812244</v>
      </c>
      <c r="E92">
        <f t="shared" si="3"/>
        <v>8.9813217779187138</v>
      </c>
      <c r="F92">
        <f>'Fit Bahrain'!$B$17+'Fit Bahrain'!$B$18*'Bahrain Parameters and Data'!B92</f>
        <v>8.9813217779187156</v>
      </c>
      <c r="G92" s="5">
        <f t="shared" si="4"/>
        <v>7953.1374525812389</v>
      </c>
      <c r="H92" s="5">
        <f t="shared" si="5"/>
        <v>21871.127994598406</v>
      </c>
      <c r="I92" s="11">
        <f t="shared" si="6"/>
        <v>2784442.8767250171</v>
      </c>
      <c r="J92" s="5">
        <f t="shared" si="7"/>
        <v>21.650806035164866</v>
      </c>
    </row>
    <row r="93" spans="1:10" x14ac:dyDescent="0.25">
      <c r="A93">
        <v>53</v>
      </c>
      <c r="B93">
        <v>2073</v>
      </c>
      <c r="C93" s="11">
        <v>7858.2701453983018</v>
      </c>
      <c r="E93">
        <f t="shared" si="3"/>
        <v>8.9693217779187133</v>
      </c>
      <c r="F93">
        <f>'Fit Bahrain'!$B$17+'Fit Bahrain'!$B$18*'Bahrain Parameters and Data'!B93</f>
        <v>8.9693217779187151</v>
      </c>
      <c r="G93" s="5">
        <f t="shared" si="4"/>
        <v>7858.2701453983118</v>
      </c>
      <c r="H93" s="5">
        <f t="shared" si="5"/>
        <v>21610.242899845358</v>
      </c>
      <c r="I93" s="11">
        <f t="shared" si="6"/>
        <v>2813911.3897702605</v>
      </c>
      <c r="J93" s="5">
        <f t="shared" si="7"/>
        <v>21.879942378891087</v>
      </c>
    </row>
    <row r="94" spans="1:10" x14ac:dyDescent="0.25">
      <c r="A94">
        <v>54</v>
      </c>
      <c r="B94">
        <v>2074</v>
      </c>
      <c r="C94" s="11">
        <v>7764.5344426954716</v>
      </c>
      <c r="E94">
        <f t="shared" si="3"/>
        <v>8.9573217779187146</v>
      </c>
      <c r="F94">
        <f>'Fit Bahrain'!$B$17+'Fit Bahrain'!$B$18*'Bahrain Parameters and Data'!B94</f>
        <v>8.9573217779187146</v>
      </c>
      <c r="G94" s="5">
        <f t="shared" si="4"/>
        <v>7764.534442695478</v>
      </c>
      <c r="H94" s="5">
        <f t="shared" si="5"/>
        <v>21352.469717412565</v>
      </c>
      <c r="I94" s="11">
        <f t="shared" si="6"/>
        <v>2843028.3939303686</v>
      </c>
      <c r="J94" s="5">
        <f t="shared" si="7"/>
        <v>22.106345518515578</v>
      </c>
    </row>
    <row r="95" spans="1:10" x14ac:dyDescent="0.25">
      <c r="A95">
        <v>55</v>
      </c>
      <c r="B95">
        <v>2075</v>
      </c>
      <c r="C95" s="11">
        <v>7671.9168463695696</v>
      </c>
      <c r="E95">
        <f t="shared" si="3"/>
        <v>8.9453217779187142</v>
      </c>
      <c r="F95">
        <f>'Fit Bahrain'!$B$17+'Fit Bahrain'!$B$18*'Bahrain Parameters and Data'!B95</f>
        <v>8.9453217779187177</v>
      </c>
      <c r="G95" s="5">
        <f t="shared" si="4"/>
        <v>7671.9168463696005</v>
      </c>
      <c r="H95" s="5">
        <f t="shared" si="5"/>
        <v>21097.771327516402</v>
      </c>
      <c r="I95" s="11">
        <f t="shared" si="6"/>
        <v>2871798.0821042545</v>
      </c>
      <c r="J95" s="5">
        <f t="shared" si="7"/>
        <v>22.330048056481662</v>
      </c>
    </row>
    <row r="96" spans="1:10" x14ac:dyDescent="0.25">
      <c r="A96">
        <v>56</v>
      </c>
      <c r="B96">
        <v>2076</v>
      </c>
      <c r="C96" s="11">
        <v>7580.404019326681</v>
      </c>
      <c r="E96">
        <f t="shared" si="3"/>
        <v>8.9333217779187137</v>
      </c>
      <c r="F96">
        <f>'Fit Bahrain'!$B$17+'Fit Bahrain'!$B$18*'Bahrain Parameters and Data'!B96</f>
        <v>8.9333217779187173</v>
      </c>
      <c r="G96" s="5">
        <f t="shared" si="4"/>
        <v>7580.4040193267083</v>
      </c>
      <c r="H96" s="5">
        <f t="shared" si="5"/>
        <v>20846.111053148448</v>
      </c>
      <c r="I96" s="11">
        <f t="shared" si="6"/>
        <v>2900224.5971767297</v>
      </c>
      <c r="J96" s="5">
        <f t="shared" si="7"/>
        <v>22.551082206341377</v>
      </c>
    </row>
    <row r="97" spans="1:10" x14ac:dyDescent="0.25">
      <c r="A97">
        <v>57</v>
      </c>
      <c r="B97">
        <v>2077</v>
      </c>
      <c r="C97" s="11">
        <v>7489.982783561577</v>
      </c>
      <c r="E97">
        <f t="shared" si="3"/>
        <v>8.9213217779187133</v>
      </c>
      <c r="F97">
        <f>'Fit Bahrain'!$B$17+'Fit Bahrain'!$B$18*'Bahrain Parameters and Data'!B97</f>
        <v>8.9213217779187168</v>
      </c>
      <c r="G97" s="5">
        <f t="shared" si="4"/>
        <v>7489.9827835615997</v>
      </c>
      <c r="H97" s="5">
        <f t="shared" si="5"/>
        <v>20597.452654794401</v>
      </c>
      <c r="I97" s="11">
        <f t="shared" si="6"/>
        <v>2928312.0326150856</v>
      </c>
      <c r="J97" s="5">
        <f t="shared" si="7"/>
        <v>22.769479797394247</v>
      </c>
    </row>
    <row r="98" spans="1:10" x14ac:dyDescent="0.25">
      <c r="A98">
        <v>58</v>
      </c>
      <c r="B98">
        <v>2078</v>
      </c>
      <c r="C98" s="11">
        <v>7400.6401182600575</v>
      </c>
      <c r="E98">
        <f t="shared" si="3"/>
        <v>8.9093217779187146</v>
      </c>
      <c r="F98">
        <f>'Fit Bahrain'!$B$17+'Fit Bahrain'!$B$18*'Bahrain Parameters and Data'!B98</f>
        <v>8.9093217779187164</v>
      </c>
      <c r="G98" s="5">
        <f t="shared" si="4"/>
        <v>7400.6401182600766</v>
      </c>
      <c r="H98" s="5">
        <f t="shared" si="5"/>
        <v>20351.760325215211</v>
      </c>
      <c r="I98" s="11">
        <f t="shared" si="6"/>
        <v>2956064.4330585608</v>
      </c>
      <c r="J98" s="5">
        <f t="shared" si="7"/>
        <v>22.98527227927077</v>
      </c>
    </row>
    <row r="99" spans="1:10" x14ac:dyDescent="0.25">
      <c r="A99">
        <v>59</v>
      </c>
      <c r="B99">
        <v>2079</v>
      </c>
      <c r="C99" s="11">
        <v>7312.3631579239354</v>
      </c>
      <c r="E99">
        <f t="shared" si="3"/>
        <v>8.8973217779187141</v>
      </c>
      <c r="F99">
        <f>'Fit Bahrain'!$B$17+'Fit Bahrain'!$B$18*'Bahrain Parameters and Data'!B99</f>
        <v>8.8973217779187159</v>
      </c>
      <c r="G99" s="5">
        <f t="shared" si="4"/>
        <v>7312.3631579239509</v>
      </c>
      <c r="H99" s="5">
        <f t="shared" si="5"/>
        <v>20108.998684290866</v>
      </c>
      <c r="I99" s="11">
        <f t="shared" si="6"/>
        <v>2983485.7949007754</v>
      </c>
      <c r="J99" s="5">
        <f t="shared" si="7"/>
        <v>23.198490726461237</v>
      </c>
    </row>
    <row r="100" spans="1:10" x14ac:dyDescent="0.25">
      <c r="A100">
        <v>60</v>
      </c>
      <c r="B100">
        <v>2080</v>
      </c>
      <c r="C100" s="11">
        <v>7225.1391905183782</v>
      </c>
      <c r="E100">
        <f t="shared" si="3"/>
        <v>8.8853217779187137</v>
      </c>
      <c r="F100">
        <f>'Fit Bahrain'!$B$17+'Fit Bahrain'!$B$18*'Bahrain Parameters and Data'!B100</f>
        <v>8.8853217779187155</v>
      </c>
      <c r="G100" s="5">
        <f t="shared" si="4"/>
        <v>7225.1391905183909</v>
      </c>
      <c r="H100" s="5">
        <f t="shared" si="5"/>
        <v>19869.132773925576</v>
      </c>
      <c r="I100" s="11">
        <f t="shared" si="6"/>
        <v>3010580.0668652193</v>
      </c>
      <c r="J100" s="5">
        <f t="shared" si="7"/>
        <v>23.409165842790479</v>
      </c>
    </row>
    <row r="101" spans="1:10" x14ac:dyDescent="0.25">
      <c r="A101">
        <v>61</v>
      </c>
      <c r="B101">
        <v>2081</v>
      </c>
      <c r="C101" s="11">
        <v>7138.9556556413572</v>
      </c>
      <c r="E101">
        <f t="shared" si="3"/>
        <v>8.8733217779187132</v>
      </c>
      <c r="F101">
        <f>'Fit Bahrain'!$B$17+'Fit Bahrain'!$B$18*'Bahrain Parameters and Data'!B101</f>
        <v>8.873321777918715</v>
      </c>
      <c r="G101" s="5">
        <f t="shared" si="4"/>
        <v>7138.9556556413654</v>
      </c>
      <c r="H101" s="5">
        <f t="shared" si="5"/>
        <v>19632.128053013756</v>
      </c>
      <c r="I101" s="11">
        <f t="shared" si="6"/>
        <v>3037351.1505738744</v>
      </c>
      <c r="J101" s="5">
        <f t="shared" si="7"/>
        <v>23.617327965839305</v>
      </c>
    </row>
    <row r="102" spans="1:10" x14ac:dyDescent="0.25">
      <c r="A102">
        <v>62</v>
      </c>
      <c r="B102">
        <v>2082</v>
      </c>
      <c r="C102" s="11">
        <v>7053.8001427149211</v>
      </c>
      <c r="E102">
        <f t="shared" si="3"/>
        <v>8.8613217779187146</v>
      </c>
      <c r="F102">
        <f>'Fit Bahrain'!$B$17+'Fit Bahrain'!$B$18*'Bahrain Parameters and Data'!B102</f>
        <v>8.8613217779187146</v>
      </c>
      <c r="G102" s="5">
        <f t="shared" si="4"/>
        <v>7053.8001427149266</v>
      </c>
      <c r="H102" s="5">
        <f t="shared" si="5"/>
        <v>19397.950392466049</v>
      </c>
      <c r="I102" s="11">
        <f t="shared" si="6"/>
        <v>3063802.9011090552</v>
      </c>
      <c r="J102" s="5">
        <f t="shared" si="7"/>
        <v>23.823007071313132</v>
      </c>
    </row>
    <row r="103" spans="1:10" x14ac:dyDescent="0.25">
      <c r="A103">
        <v>63</v>
      </c>
      <c r="B103">
        <v>2083</v>
      </c>
      <c r="C103" s="11">
        <v>6969.6603891980631</v>
      </c>
      <c r="E103">
        <f t="shared" si="3"/>
        <v>8.8493217779187141</v>
      </c>
      <c r="F103">
        <f>'Fit Bahrain'!$B$17+'Fit Bahrain'!$B$18*'Bahrain Parameters and Data'!B103</f>
        <v>8.8493217779187177</v>
      </c>
      <c r="G103" s="5">
        <f t="shared" si="4"/>
        <v>6969.6603891980894</v>
      </c>
      <c r="H103" s="5">
        <f t="shared" si="5"/>
        <v>19166.566070294746</v>
      </c>
      <c r="I103" s="11">
        <f t="shared" si="6"/>
        <v>3089939.1275685481</v>
      </c>
      <c r="J103" s="5">
        <f t="shared" si="7"/>
        <v>24.026232777358565</v>
      </c>
    </row>
    <row r="104" spans="1:10" x14ac:dyDescent="0.25">
      <c r="A104">
        <v>64</v>
      </c>
      <c r="B104">
        <v>2084</v>
      </c>
      <c r="C104" s="11">
        <v>6886.5242788208789</v>
      </c>
      <c r="E104">
        <f t="shared" si="3"/>
        <v>8.8373217779187137</v>
      </c>
      <c r="F104">
        <f>'Fit Bahrain'!$B$17+'Fit Bahrain'!$B$18*'Bahrain Parameters and Data'!B104</f>
        <v>8.8373217779187172</v>
      </c>
      <c r="G104" s="5">
        <f t="shared" si="4"/>
        <v>6886.5242788209025</v>
      </c>
      <c r="H104" s="5">
        <f t="shared" si="5"/>
        <v>18937.941766757482</v>
      </c>
      <c r="I104" s="11">
        <f t="shared" si="6"/>
        <v>3115763.5936141266</v>
      </c>
      <c r="J104" s="5">
        <f t="shared" si="7"/>
        <v>24.227034348828454</v>
      </c>
    </row>
    <row r="105" spans="1:10" x14ac:dyDescent="0.25">
      <c r="A105">
        <v>65</v>
      </c>
      <c r="B105">
        <v>2085</v>
      </c>
      <c r="C105" s="11">
        <v>6804.3798398398167</v>
      </c>
      <c r="E105">
        <f t="shared" si="3"/>
        <v>8.8253217779187132</v>
      </c>
      <c r="F105">
        <f>'Fit Bahrain'!$B$17+'Fit Bahrain'!$B$18*'Bahrain Parameters and Data'!B105</f>
        <v>8.8253217779187167</v>
      </c>
      <c r="G105" s="5">
        <f t="shared" si="4"/>
        <v>6804.3798398398367</v>
      </c>
      <c r="H105" s="5">
        <f t="shared" si="5"/>
        <v>18712.044559559552</v>
      </c>
      <c r="I105" s="11">
        <f t="shared" si="6"/>
        <v>3141280.0180135258</v>
      </c>
      <c r="J105" s="5">
        <f t="shared" si="7"/>
        <v>24.425440701496072</v>
      </c>
    </row>
    <row r="106" spans="1:10" x14ac:dyDescent="0.25">
      <c r="A106">
        <v>66</v>
      </c>
      <c r="B106">
        <v>2086</v>
      </c>
      <c r="C106" s="11">
        <v>6723.2152433137162</v>
      </c>
      <c r="E106">
        <f t="shared" ref="E106:E147" si="8">LN(C106)</f>
        <v>8.8133217779187145</v>
      </c>
      <c r="F106">
        <f>'Fit Bahrain'!$B$17+'Fit Bahrain'!$B$18*'Bahrain Parameters and Data'!B106</f>
        <v>8.8133217779187163</v>
      </c>
      <c r="G106" s="5">
        <f t="shared" ref="G106:G169" si="9">EXP(F106)</f>
        <v>6723.2152433137335</v>
      </c>
      <c r="H106" s="5">
        <f t="shared" ref="H106:H169" si="10">G106*44/16</f>
        <v>18488.841919112769</v>
      </c>
      <c r="I106" s="11">
        <f t="shared" ref="I106:I169" si="11">I105+G106+H106</f>
        <v>3166492.0751759526</v>
      </c>
      <c r="J106" s="5">
        <f t="shared" si="7"/>
        <v>24.62148040621906</v>
      </c>
    </row>
    <row r="107" spans="1:10" x14ac:dyDescent="0.25">
      <c r="A107">
        <v>67</v>
      </c>
      <c r="B107">
        <v>2087</v>
      </c>
      <c r="C107" s="11">
        <v>6643.0188014004243</v>
      </c>
      <c r="E107">
        <f t="shared" si="8"/>
        <v>8.8013217779187141</v>
      </c>
      <c r="F107">
        <f>'Fit Bahrain'!$B$17+'Fit Bahrain'!$B$18*'Bahrain Parameters and Data'!B107</f>
        <v>8.8013217779187158</v>
      </c>
      <c r="G107" s="5">
        <f t="shared" si="9"/>
        <v>6643.0188014004389</v>
      </c>
      <c r="H107" s="5">
        <f t="shared" si="10"/>
        <v>18268.301703851208</v>
      </c>
      <c r="I107" s="11">
        <f t="shared" si="11"/>
        <v>3191403.3956812043</v>
      </c>
      <c r="J107" s="5">
        <f t="shared" si="7"/>
        <v>24.815181693053642</v>
      </c>
    </row>
    <row r="108" spans="1:10" x14ac:dyDescent="0.25">
      <c r="A108">
        <v>68</v>
      </c>
      <c r="B108">
        <v>2088</v>
      </c>
      <c r="C108" s="11">
        <v>6563.7789656737268</v>
      </c>
      <c r="E108">
        <f t="shared" si="8"/>
        <v>8.7893217779187136</v>
      </c>
      <c r="F108">
        <f>'Fit Bahrain'!$B$17+'Fit Bahrain'!$B$18*'Bahrain Parameters and Data'!B108</f>
        <v>8.7893217779187154</v>
      </c>
      <c r="G108" s="5">
        <f t="shared" si="9"/>
        <v>6563.7789656737368</v>
      </c>
      <c r="H108" s="5">
        <f t="shared" si="10"/>
        <v>18050.392155602778</v>
      </c>
      <c r="I108" s="11">
        <f t="shared" si="11"/>
        <v>3216017.5668024807</v>
      </c>
      <c r="J108" s="5">
        <f t="shared" si="7"/>
        <v>25.006572455319855</v>
      </c>
    </row>
    <row r="109" spans="1:10" x14ac:dyDescent="0.25">
      <c r="A109">
        <v>69</v>
      </c>
      <c r="B109">
        <v>2089</v>
      </c>
      <c r="C109" s="11">
        <v>6485.4843254603511</v>
      </c>
      <c r="E109">
        <f t="shared" si="8"/>
        <v>8.7773217779187132</v>
      </c>
      <c r="F109">
        <f>'Fit Bahrain'!$B$17+'Fit Bahrain'!$B$18*'Bahrain Parameters and Data'!B109</f>
        <v>8.7773217779187149</v>
      </c>
      <c r="G109" s="5">
        <f t="shared" si="9"/>
        <v>6485.4843254603575</v>
      </c>
      <c r="H109" s="5">
        <f t="shared" si="10"/>
        <v>17835.081895015985</v>
      </c>
      <c r="I109" s="11">
        <f t="shared" si="11"/>
        <v>3240338.133022957</v>
      </c>
      <c r="J109" s="5">
        <f t="shared" si="7"/>
        <v>25.195680253618175</v>
      </c>
    </row>
    <row r="110" spans="1:10" x14ac:dyDescent="0.25">
      <c r="A110">
        <v>70</v>
      </c>
      <c r="B110">
        <v>2090</v>
      </c>
      <c r="C110" s="11">
        <v>6408.1236061968111</v>
      </c>
      <c r="E110">
        <f t="shared" si="8"/>
        <v>8.7653217779187145</v>
      </c>
      <c r="F110">
        <f>'Fit Bahrain'!$B$17+'Fit Bahrain'!$B$18*'Bahrain Parameters and Data'!B110</f>
        <v>8.7653217779187145</v>
      </c>
      <c r="G110" s="5">
        <f t="shared" si="9"/>
        <v>6408.1236061968148</v>
      </c>
      <c r="H110" s="5">
        <f t="shared" si="10"/>
        <v>17622.339917041241</v>
      </c>
      <c r="I110" s="11">
        <f t="shared" si="11"/>
        <v>3264368.596546195</v>
      </c>
      <c r="J110" s="5">
        <f t="shared" si="7"/>
        <v>25.382532319798344</v>
      </c>
    </row>
    <row r="111" spans="1:10" x14ac:dyDescent="0.25">
      <c r="A111">
        <v>71</v>
      </c>
      <c r="B111">
        <v>2091</v>
      </c>
      <c r="C111" s="11">
        <v>6331.6856678058539</v>
      </c>
      <c r="E111">
        <f t="shared" si="8"/>
        <v>8.753321777918714</v>
      </c>
      <c r="F111">
        <f>'Fit Bahrain'!$B$17+'Fit Bahrain'!$B$18*'Bahrain Parameters and Data'!B111</f>
        <v>8.7533217779187176</v>
      </c>
      <c r="G111" s="5">
        <f t="shared" si="9"/>
        <v>6331.6856678058775</v>
      </c>
      <c r="H111" s="5">
        <f t="shared" si="10"/>
        <v>17412.135586466164</v>
      </c>
      <c r="I111" s="11">
        <f t="shared" si="11"/>
        <v>3288112.417800467</v>
      </c>
      <c r="J111" s="5">
        <f t="shared" si="7"/>
        <v>25.567155560880778</v>
      </c>
    </row>
    <row r="112" spans="1:10" x14ac:dyDescent="0.25">
      <c r="A112">
        <v>72</v>
      </c>
      <c r="B112">
        <v>2092</v>
      </c>
      <c r="C112" s="11">
        <v>6256.1595030922654</v>
      </c>
      <c r="E112">
        <f t="shared" si="8"/>
        <v>8.7413217779187136</v>
      </c>
      <c r="F112">
        <f>'Fit Bahrain'!$B$17+'Fit Bahrain'!$B$18*'Bahrain Parameters and Data'!B112</f>
        <v>8.7413217779187171</v>
      </c>
      <c r="G112" s="5">
        <f t="shared" si="9"/>
        <v>6256.1595030922872</v>
      </c>
      <c r="H112" s="5">
        <f t="shared" si="10"/>
        <v>17204.438633503789</v>
      </c>
      <c r="I112" s="11">
        <f t="shared" si="11"/>
        <v>3311573.0159370629</v>
      </c>
      <c r="J112" s="5">
        <f t="shared" si="7"/>
        <v>25.749576562931221</v>
      </c>
    </row>
    <row r="113" spans="1:10" x14ac:dyDescent="0.25">
      <c r="A113">
        <v>73</v>
      </c>
      <c r="B113">
        <v>2093</v>
      </c>
      <c r="C113" s="11">
        <v>6181.5342361578187</v>
      </c>
      <c r="E113">
        <f t="shared" si="8"/>
        <v>8.7293217779187131</v>
      </c>
      <c r="F113">
        <f>'Fit Bahrain'!$B$17+'Fit Bahrain'!$B$18*'Bahrain Parameters and Data'!B113</f>
        <v>8.7293217779187167</v>
      </c>
      <c r="G113" s="5">
        <f t="shared" si="9"/>
        <v>6181.5342361578378</v>
      </c>
      <c r="H113" s="5">
        <f t="shared" si="10"/>
        <v>16999.219149434055</v>
      </c>
      <c r="I113" s="11">
        <f t="shared" si="11"/>
        <v>3334753.7693226547</v>
      </c>
      <c r="J113" s="5">
        <f t="shared" si="7"/>
        <v>25.929821594889184</v>
      </c>
    </row>
    <row r="114" spans="1:10" x14ac:dyDescent="0.25">
      <c r="A114">
        <v>74</v>
      </c>
      <c r="B114">
        <v>2094</v>
      </c>
      <c r="C114" s="11">
        <v>6107.7991208351214</v>
      </c>
      <c r="E114">
        <f t="shared" si="8"/>
        <v>8.7173217779187144</v>
      </c>
      <c r="F114">
        <f>'Fit Bahrain'!$B$17+'Fit Bahrain'!$B$18*'Bahrain Parameters and Data'!B114</f>
        <v>8.7173217779187162</v>
      </c>
      <c r="G114" s="5">
        <f t="shared" si="9"/>
        <v>6107.7991208351368</v>
      </c>
      <c r="H114" s="5">
        <f t="shared" si="10"/>
        <v>16796.447582296627</v>
      </c>
      <c r="I114" s="11">
        <f t="shared" si="11"/>
        <v>3357658.0160257863</v>
      </c>
      <c r="J114" s="5">
        <f t="shared" si="7"/>
        <v>26.107916612350753</v>
      </c>
    </row>
    <row r="115" spans="1:10" x14ac:dyDescent="0.25">
      <c r="A115">
        <v>75</v>
      </c>
      <c r="B115">
        <v>2095</v>
      </c>
      <c r="C115" s="11">
        <v>6034.9435391401521</v>
      </c>
      <c r="E115">
        <f t="shared" si="8"/>
        <v>8.705321777918714</v>
      </c>
      <c r="F115">
        <f>'Fit Bahrain'!$B$17+'Fit Bahrain'!$B$18*'Bahrain Parameters and Data'!B115</f>
        <v>8.7053217779187158</v>
      </c>
      <c r="G115" s="5">
        <f t="shared" si="9"/>
        <v>6034.9435391401648</v>
      </c>
      <c r="H115" s="5">
        <f t="shared" si="10"/>
        <v>16596.094732635454</v>
      </c>
      <c r="I115" s="11">
        <f t="shared" si="11"/>
        <v>3380289.0542975622</v>
      </c>
      <c r="J115" s="5">
        <f t="shared" si="7"/>
        <v>26.283887261306177</v>
      </c>
    </row>
    <row r="116" spans="1:10" x14ac:dyDescent="0.25">
      <c r="A116">
        <v>76</v>
      </c>
      <c r="B116">
        <v>2096</v>
      </c>
      <c r="C116" s="11">
        <v>5962.9569997432518</v>
      </c>
      <c r="E116">
        <f t="shared" si="8"/>
        <v>8.6933217779187135</v>
      </c>
      <c r="F116">
        <f>'Fit Bahrain'!$B$17+'Fit Bahrain'!$B$18*'Bahrain Parameters and Data'!B116</f>
        <v>8.6933217779187153</v>
      </c>
      <c r="G116" s="5">
        <f t="shared" si="9"/>
        <v>5962.9569997432609</v>
      </c>
      <c r="H116" s="5">
        <f t="shared" si="10"/>
        <v>16398.131749293967</v>
      </c>
      <c r="I116" s="11">
        <f t="shared" si="11"/>
        <v>3402650.1430465993</v>
      </c>
      <c r="J116" s="5">
        <f t="shared" si="7"/>
        <v>26.457758881832987</v>
      </c>
    </row>
    <row r="117" spans="1:10" x14ac:dyDescent="0.25">
      <c r="A117">
        <v>77</v>
      </c>
      <c r="B117">
        <v>2097</v>
      </c>
      <c r="C117" s="11">
        <v>5891.829136458352</v>
      </c>
      <c r="E117">
        <f t="shared" si="8"/>
        <v>8.6813217779187131</v>
      </c>
      <c r="F117">
        <f>'Fit Bahrain'!$B$17+'Fit Bahrain'!$B$18*'Bahrain Parameters and Data'!B117</f>
        <v>8.6813217779187148</v>
      </c>
      <c r="G117" s="5">
        <f t="shared" si="9"/>
        <v>5891.8291364583592</v>
      </c>
      <c r="H117" s="5">
        <f t="shared" si="10"/>
        <v>16202.530125260488</v>
      </c>
      <c r="I117" s="11">
        <f t="shared" si="11"/>
        <v>3424744.5023083179</v>
      </c>
      <c r="J117" s="5">
        <f t="shared" si="7"/>
        <v>26.62955651174499</v>
      </c>
    </row>
    <row r="118" spans="1:10" x14ac:dyDescent="0.25">
      <c r="A118">
        <v>78</v>
      </c>
      <c r="B118">
        <v>2098</v>
      </c>
      <c r="C118" s="11">
        <v>5821.5497067502338</v>
      </c>
      <c r="E118">
        <f t="shared" si="8"/>
        <v>8.6693217779187144</v>
      </c>
      <c r="F118">
        <f>'Fit Bahrain'!$B$17+'Fit Bahrain'!$B$18*'Bahrain Parameters and Data'!B118</f>
        <v>8.6693217779187179</v>
      </c>
      <c r="G118" s="5">
        <f t="shared" si="9"/>
        <v>5821.5497067502583</v>
      </c>
      <c r="H118" s="5">
        <f t="shared" si="10"/>
        <v>16009.26169356321</v>
      </c>
      <c r="I118" s="11">
        <f t="shared" si="11"/>
        <v>3446575.3137086313</v>
      </c>
      <c r="J118" s="5">
        <f t="shared" si="7"/>
        <v>26.79930489019776</v>
      </c>
    </row>
    <row r="119" spans="1:10" x14ac:dyDescent="0.25">
      <c r="A119">
        <v>79</v>
      </c>
      <c r="B119">
        <v>2099</v>
      </c>
      <c r="C119" s="11">
        <v>5752.1085902595723</v>
      </c>
      <c r="E119">
        <f t="shared" si="8"/>
        <v>8.6573217779187139</v>
      </c>
      <c r="F119">
        <f>'Fit Bahrain'!$B$17+'Fit Bahrain'!$B$18*'Bahrain Parameters and Data'!B119</f>
        <v>8.6573217779187175</v>
      </c>
      <c r="G119" s="5">
        <f t="shared" si="9"/>
        <v>5752.1085902595942</v>
      </c>
      <c r="H119" s="5">
        <f t="shared" si="10"/>
        <v>15818.298623213885</v>
      </c>
      <c r="I119" s="11">
        <f t="shared" si="11"/>
        <v>3468145.720922105</v>
      </c>
      <c r="J119" s="5">
        <f t="shared" si="7"/>
        <v>26.967028461251136</v>
      </c>
    </row>
    <row r="120" spans="1:10" x14ac:dyDescent="0.25">
      <c r="A120">
        <v>80</v>
      </c>
      <c r="B120">
        <v>2100</v>
      </c>
      <c r="C120" s="11">
        <v>5683.4957873456015</v>
      </c>
      <c r="E120">
        <f t="shared" si="8"/>
        <v>8.6453217779187135</v>
      </c>
      <c r="F120">
        <f>'Fit Bahrain'!$B$17+'Fit Bahrain'!$B$18*'Bahrain Parameters and Data'!B120</f>
        <v>8.645321777918717</v>
      </c>
      <c r="G120" s="5">
        <f t="shared" si="9"/>
        <v>5683.4957873456196</v>
      </c>
      <c r="H120" s="5">
        <f t="shared" si="10"/>
        <v>15629.613415200454</v>
      </c>
      <c r="I120" s="11">
        <f t="shared" si="11"/>
        <v>3489458.8301246511</v>
      </c>
      <c r="J120" s="5">
        <f t="shared" si="7"/>
        <v>27.132751377389159</v>
      </c>
    </row>
    <row r="121" spans="1:10" x14ac:dyDescent="0.25">
      <c r="A121">
        <v>81</v>
      </c>
      <c r="B121">
        <v>2101</v>
      </c>
      <c r="C121" s="11">
        <v>5615.7014176461344</v>
      </c>
      <c r="E121">
        <f t="shared" si="8"/>
        <v>8.633321777918713</v>
      </c>
      <c r="F121">
        <f>'Fit Bahrain'!$B$17+'Fit Bahrain'!$B$18*'Bahrain Parameters and Data'!B121</f>
        <v>8.6333217779187166</v>
      </c>
      <c r="G121" s="5">
        <f t="shared" si="9"/>
        <v>5615.7014176461507</v>
      </c>
      <c r="H121" s="5">
        <f t="shared" si="10"/>
        <v>15443.178898526914</v>
      </c>
      <c r="I121" s="11">
        <f t="shared" si="11"/>
        <v>3510517.7104408243</v>
      </c>
      <c r="J121" s="5">
        <f t="shared" si="7"/>
        <v>27.296497502998125</v>
      </c>
    </row>
    <row r="122" spans="1:10" x14ac:dyDescent="0.25">
      <c r="A122">
        <v>82</v>
      </c>
      <c r="B122">
        <v>2102</v>
      </c>
      <c r="C122" s="11">
        <v>5548.7157186547884</v>
      </c>
      <c r="E122">
        <f t="shared" si="8"/>
        <v>8.6213217779187143</v>
      </c>
      <c r="F122">
        <f>'Fit Bahrain'!$B$17+'Fit Bahrain'!$B$18*'Bahrain Parameters and Data'!B122</f>
        <v>8.6213217779187161</v>
      </c>
      <c r="G122" s="5">
        <f t="shared" si="9"/>
        <v>5548.7157186548011</v>
      </c>
      <c r="H122" s="5">
        <f t="shared" si="10"/>
        <v>15258.968226300703</v>
      </c>
      <c r="I122" s="11">
        <f t="shared" si="11"/>
        <v>3531325.3943857797</v>
      </c>
      <c r="J122" s="5">
        <f t="shared" si="7"/>
        <v>27.458290417803084</v>
      </c>
    </row>
    <row r="123" spans="1:10" x14ac:dyDescent="0.25">
      <c r="A123">
        <v>83</v>
      </c>
      <c r="B123">
        <v>2103</v>
      </c>
      <c r="C123" s="11">
        <v>5482.5290443151534</v>
      </c>
      <c r="E123">
        <f t="shared" si="8"/>
        <v>8.6093217779187139</v>
      </c>
      <c r="F123">
        <f>'Fit Bahrain'!$B$17+'Fit Bahrain'!$B$18*'Bahrain Parameters and Data'!B123</f>
        <v>8.6093217779187157</v>
      </c>
      <c r="G123" s="5">
        <f t="shared" si="9"/>
        <v>5482.5290443151644</v>
      </c>
      <c r="H123" s="5">
        <f t="shared" si="10"/>
        <v>15076.954871866703</v>
      </c>
      <c r="I123" s="11">
        <f t="shared" si="11"/>
        <v>3551884.8783019618</v>
      </c>
      <c r="J123" s="5">
        <f t="shared" si="7"/>
        <v>27.618153420263347</v>
      </c>
    </row>
    <row r="124" spans="1:10" x14ac:dyDescent="0.25">
      <c r="A124">
        <v>84</v>
      </c>
      <c r="B124">
        <v>2104</v>
      </c>
      <c r="C124" s="11">
        <v>5417.1318636317583</v>
      </c>
      <c r="E124">
        <f t="shared" si="8"/>
        <v>8.5973217779187134</v>
      </c>
      <c r="F124">
        <f>'Fit Bahrain'!$B$17+'Fit Bahrain'!$B$18*'Bahrain Parameters and Data'!B124</f>
        <v>8.5973217779187152</v>
      </c>
      <c r="G124" s="5">
        <f t="shared" si="9"/>
        <v>5417.1318636317646</v>
      </c>
      <c r="H124" s="5">
        <f t="shared" si="10"/>
        <v>14897.112624987352</v>
      </c>
      <c r="I124" s="11">
        <f t="shared" si="11"/>
        <v>3572199.1227905811</v>
      </c>
      <c r="J124" s="5">
        <f t="shared" si="7"/>
        <v>27.776109530927506</v>
      </c>
    </row>
    <row r="125" spans="1:10" x14ac:dyDescent="0.25">
      <c r="A125">
        <v>85</v>
      </c>
      <c r="B125">
        <v>2105</v>
      </c>
      <c r="C125" s="11">
        <v>5352.5147592975727</v>
      </c>
      <c r="E125">
        <f t="shared" si="8"/>
        <v>8.585321777918713</v>
      </c>
      <c r="F125">
        <f>'Fit Bahrain'!$B$17+'Fit Bahrain'!$B$18*'Bahrain Parameters and Data'!B125</f>
        <v>8.5853217779187148</v>
      </c>
      <c r="G125" s="5">
        <f t="shared" si="9"/>
        <v>5352.5147592975773</v>
      </c>
      <c r="H125" s="5">
        <f t="shared" si="10"/>
        <v>14719.415588068337</v>
      </c>
      <c r="I125" s="11">
        <f t="shared" si="11"/>
        <v>3592271.0531379469</v>
      </c>
      <c r="J125" s="5">
        <f t="shared" si="7"/>
        <v>27.932181495748452</v>
      </c>
    </row>
    <row r="126" spans="1:10" x14ac:dyDescent="0.25">
      <c r="A126">
        <v>86</v>
      </c>
      <c r="B126">
        <v>2106</v>
      </c>
      <c r="C126" s="11">
        <v>5288.6684263379157</v>
      </c>
      <c r="E126">
        <f t="shared" si="8"/>
        <v>8.5733217779187143</v>
      </c>
      <c r="F126">
        <f>'Fit Bahrain'!$B$17+'Fit Bahrain'!$B$18*'Bahrain Parameters and Data'!B126</f>
        <v>8.5733217779187179</v>
      </c>
      <c r="G126" s="5">
        <f t="shared" si="9"/>
        <v>5288.6684263379375</v>
      </c>
      <c r="H126" s="5">
        <f t="shared" si="10"/>
        <v>14543.838172429329</v>
      </c>
      <c r="I126" s="11">
        <f t="shared" si="11"/>
        <v>3612103.5597367142</v>
      </c>
      <c r="J126" s="5">
        <f t="shared" si="7"/>
        <v>28.08639178935881</v>
      </c>
    </row>
    <row r="127" spans="1:10" x14ac:dyDescent="0.25">
      <c r="A127">
        <v>87</v>
      </c>
      <c r="B127">
        <v>2107</v>
      </c>
      <c r="C127" s="11">
        <v>5225.5836707705157</v>
      </c>
      <c r="E127">
        <f t="shared" si="8"/>
        <v>8.5613217779187138</v>
      </c>
      <c r="F127">
        <f>'Fit Bahrain'!$B$17+'Fit Bahrain'!$B$18*'Bahrain Parameters and Data'!B127</f>
        <v>8.5613217779187174</v>
      </c>
      <c r="G127" s="5">
        <f t="shared" si="9"/>
        <v>5225.5836707705348</v>
      </c>
      <c r="H127" s="5">
        <f t="shared" si="10"/>
        <v>14370.355094618972</v>
      </c>
      <c r="I127" s="11">
        <f t="shared" si="11"/>
        <v>3631699.4985021041</v>
      </c>
      <c r="J127" s="5">
        <f t="shared" si="7"/>
        <v>28.238762618307344</v>
      </c>
    </row>
    <row r="128" spans="1:10" x14ac:dyDescent="0.25">
      <c r="A128">
        <v>88</v>
      </c>
      <c r="B128">
        <v>2108</v>
      </c>
      <c r="C128" s="11">
        <v>5163.2514082815578</v>
      </c>
      <c r="E128">
        <f t="shared" si="8"/>
        <v>8.5493217779187134</v>
      </c>
      <c r="F128">
        <f>'Fit Bahrain'!$B$17+'Fit Bahrain'!$B$18*'Bahrain Parameters and Data'!B128</f>
        <v>8.5493217779187169</v>
      </c>
      <c r="G128" s="5">
        <f t="shared" si="9"/>
        <v>5163.2514082815742</v>
      </c>
      <c r="H128" s="5">
        <f t="shared" si="10"/>
        <v>14198.941372774329</v>
      </c>
      <c r="I128" s="11">
        <f t="shared" si="11"/>
        <v>3651061.6912831604</v>
      </c>
      <c r="J128" s="5">
        <f t="shared" si="7"/>
        <v>28.389315924256707</v>
      </c>
    </row>
    <row r="129" spans="1:10" x14ac:dyDescent="0.25">
      <c r="A129">
        <v>89</v>
      </c>
      <c r="B129">
        <v>2109</v>
      </c>
      <c r="C129" s="11">
        <v>5101.6626629175344</v>
      </c>
      <c r="E129">
        <f t="shared" si="8"/>
        <v>8.5373217779187147</v>
      </c>
      <c r="F129">
        <f>'Fit Bahrain'!$B$17+'Fit Bahrain'!$B$18*'Bahrain Parameters and Data'!B129</f>
        <v>8.5373217779187165</v>
      </c>
      <c r="G129" s="5">
        <f t="shared" si="9"/>
        <v>5101.662662917548</v>
      </c>
      <c r="H129" s="5">
        <f t="shared" si="10"/>
        <v>14029.572323023258</v>
      </c>
      <c r="I129" s="11">
        <f t="shared" si="11"/>
        <v>3670192.9262691014</v>
      </c>
      <c r="J129" s="5">
        <f t="shared" si="7"/>
        <v>28.538073387143125</v>
      </c>
    </row>
    <row r="130" spans="1:10" x14ac:dyDescent="0.25">
      <c r="A130">
        <v>90</v>
      </c>
      <c r="B130">
        <v>2110</v>
      </c>
      <c r="C130" s="11">
        <v>5040.8085657926858</v>
      </c>
      <c r="E130">
        <f t="shared" si="8"/>
        <v>8.5253217779187143</v>
      </c>
      <c r="F130">
        <f>'Fit Bahrain'!$B$17+'Fit Bahrain'!$B$18*'Bahrain Parameters and Data'!B130</f>
        <v>8.525321777918716</v>
      </c>
      <c r="G130" s="5">
        <f t="shared" si="9"/>
        <v>5040.8085657926968</v>
      </c>
      <c r="H130" s="5">
        <f t="shared" si="10"/>
        <v>13862.223555929915</v>
      </c>
      <c r="I130" s="11">
        <f t="shared" si="11"/>
        <v>3689095.958390824</v>
      </c>
      <c r="J130" s="5">
        <f t="shared" si="7"/>
        <v>28.685056428298306</v>
      </c>
    </row>
    <row r="131" spans="1:10" x14ac:dyDescent="0.25">
      <c r="A131">
        <v>91</v>
      </c>
      <c r="B131">
        <v>2111</v>
      </c>
      <c r="C131" s="11">
        <v>4980.6803538118702</v>
      </c>
      <c r="E131">
        <f t="shared" si="8"/>
        <v>8.5133217779187138</v>
      </c>
      <c r="F131">
        <f>'Fit Bahrain'!$B$17+'Fit Bahrain'!$B$18*'Bahrain Parameters and Data'!B131</f>
        <v>8.5133217779187156</v>
      </c>
      <c r="G131" s="5">
        <f t="shared" si="9"/>
        <v>4980.6803538118793</v>
      </c>
      <c r="H131" s="5">
        <f t="shared" si="10"/>
        <v>13696.870972982668</v>
      </c>
      <c r="I131" s="11">
        <f t="shared" si="11"/>
        <v>3707773.5097176186</v>
      </c>
      <c r="J131" s="5">
        <f t="shared" si="7"/>
        <v>28.830286213534151</v>
      </c>
    </row>
    <row r="132" spans="1:10" x14ac:dyDescent="0.25">
      <c r="A132">
        <v>92</v>
      </c>
      <c r="B132">
        <v>2112</v>
      </c>
      <c r="C132" s="11">
        <v>4921.2693684086589</v>
      </c>
      <c r="E132">
        <f t="shared" si="8"/>
        <v>8.5013217779187134</v>
      </c>
      <c r="F132">
        <f>'Fit Bahrain'!$B$17+'Fit Bahrain'!$B$18*'Bahrain Parameters and Data'!B132</f>
        <v>8.5013217779187151</v>
      </c>
      <c r="G132" s="5">
        <f t="shared" si="9"/>
        <v>4921.2693684086671</v>
      </c>
      <c r="H132" s="5">
        <f t="shared" si="10"/>
        <v>13533.490763123835</v>
      </c>
      <c r="I132" s="11">
        <f t="shared" si="11"/>
        <v>3726228.2698491509</v>
      </c>
      <c r="J132" s="5">
        <f t="shared" si="7"/>
        <v>28.973783656190705</v>
      </c>
    </row>
    <row r="133" spans="1:10" x14ac:dyDescent="0.25">
      <c r="A133">
        <v>93</v>
      </c>
      <c r="B133">
        <v>2113</v>
      </c>
      <c r="C133" s="11">
        <v>4862.5670542984972</v>
      </c>
      <c r="E133">
        <f t="shared" si="8"/>
        <v>8.4893217779187147</v>
      </c>
      <c r="F133">
        <f>'Fit Bahrain'!$B$17+'Fit Bahrain'!$B$18*'Bahrain Parameters and Data'!B133</f>
        <v>8.4893217779187147</v>
      </c>
      <c r="G133" s="5">
        <f t="shared" si="9"/>
        <v>4862.5670542985008</v>
      </c>
      <c r="H133" s="5">
        <f t="shared" si="10"/>
        <v>13372.059399320877</v>
      </c>
      <c r="I133" s="11">
        <f t="shared" si="11"/>
        <v>3744462.8963027704</v>
      </c>
      <c r="J133" s="5">
        <f t="shared" si="7"/>
        <v>29.115569420147679</v>
      </c>
    </row>
    <row r="134" spans="1:10" x14ac:dyDescent="0.25">
      <c r="A134">
        <v>94</v>
      </c>
      <c r="B134">
        <v>2114</v>
      </c>
      <c r="C134" s="11">
        <v>4804.5649582467076</v>
      </c>
      <c r="E134">
        <f t="shared" si="8"/>
        <v>8.4773217779187142</v>
      </c>
      <c r="F134">
        <f>'Fit Bahrain'!$B$17+'Fit Bahrain'!$B$18*'Bahrain Parameters and Data'!B134</f>
        <v>8.4773217779187178</v>
      </c>
      <c r="G134" s="5">
        <f t="shared" si="9"/>
        <v>4804.5649582467267</v>
      </c>
      <c r="H134" s="5">
        <f t="shared" si="10"/>
        <v>13212.553635178498</v>
      </c>
      <c r="I134" s="11">
        <f t="shared" si="11"/>
        <v>3762480.0148961958</v>
      </c>
      <c r="J134" s="5">
        <f t="shared" si="7"/>
        <v>29.255663922800078</v>
      </c>
    </row>
    <row r="135" spans="1:10" x14ac:dyDescent="0.25">
      <c r="A135">
        <v>95</v>
      </c>
      <c r="B135">
        <v>2115</v>
      </c>
      <c r="C135" s="11">
        <v>4747.2547278512338</v>
      </c>
      <c r="E135">
        <f t="shared" si="8"/>
        <v>8.4653217779187138</v>
      </c>
      <c r="F135">
        <f>'Fit Bahrain'!$B$17+'Fit Bahrain'!$B$18*'Bahrain Parameters and Data'!B135</f>
        <v>8.4653217779187173</v>
      </c>
      <c r="G135" s="5">
        <f t="shared" si="9"/>
        <v>4747.2547278512511</v>
      </c>
      <c r="H135" s="5">
        <f t="shared" si="10"/>
        <v>13054.95050159094</v>
      </c>
      <c r="I135" s="11">
        <f t="shared" si="11"/>
        <v>3780282.2201256379</v>
      </c>
      <c r="J135" s="5">
        <f t="shared" ref="J135:J198" si="12">I135/$C$2*100</f>
        <v>29.394087337998375</v>
      </c>
    </row>
    <row r="136" spans="1:10" x14ac:dyDescent="0.25">
      <c r="A136">
        <v>96</v>
      </c>
      <c r="B136">
        <v>2116</v>
      </c>
      <c r="C136" s="11">
        <v>4690.628110339866</v>
      </c>
      <c r="E136">
        <f t="shared" si="8"/>
        <v>8.4533217779187133</v>
      </c>
      <c r="F136">
        <f>'Fit Bahrain'!$B$17+'Fit Bahrain'!$B$18*'Bahrain Parameters and Data'!B136</f>
        <v>8.4533217779187169</v>
      </c>
      <c r="G136" s="5">
        <f t="shared" si="9"/>
        <v>4690.6281103398815</v>
      </c>
      <c r="H136" s="5">
        <f t="shared" si="10"/>
        <v>12899.227303434674</v>
      </c>
      <c r="I136" s="11">
        <f t="shared" si="11"/>
        <v>3797872.0755394124</v>
      </c>
      <c r="J136" s="5">
        <f t="shared" si="12"/>
        <v>29.530859598953558</v>
      </c>
    </row>
    <row r="137" spans="1:10" x14ac:dyDescent="0.25">
      <c r="A137">
        <v>97</v>
      </c>
      <c r="B137">
        <v>2117</v>
      </c>
      <c r="C137" s="11">
        <v>4634.6769513818335</v>
      </c>
      <c r="E137">
        <f t="shared" si="8"/>
        <v>8.4413217779187146</v>
      </c>
      <c r="F137">
        <f>'Fit Bahrain'!$B$17+'Fit Bahrain'!$B$18*'Bahrain Parameters and Data'!B137</f>
        <v>8.4413217779187164</v>
      </c>
      <c r="G137" s="5">
        <f t="shared" si="9"/>
        <v>4634.6769513818454</v>
      </c>
      <c r="H137" s="5">
        <f t="shared" si="10"/>
        <v>12745.361616300075</v>
      </c>
      <c r="I137" s="11">
        <f t="shared" si="11"/>
        <v>3815252.1141070942</v>
      </c>
      <c r="J137" s="5">
        <f t="shared" si="12"/>
        <v>29.666000401107539</v>
      </c>
    </row>
    <row r="138" spans="1:10" x14ac:dyDescent="0.25">
      <c r="A138">
        <v>98</v>
      </c>
      <c r="B138">
        <v>2118</v>
      </c>
      <c r="C138" s="11">
        <v>4579.3931939135582</v>
      </c>
      <c r="E138">
        <f t="shared" si="8"/>
        <v>8.4293217779187142</v>
      </c>
      <c r="F138">
        <f>'Fit Bahrain'!$B$17+'Fit Bahrain'!$B$18*'Bahrain Parameters and Data'!B138</f>
        <v>8.429321777918716</v>
      </c>
      <c r="G138" s="5">
        <f t="shared" si="9"/>
        <v>4579.3931939135682</v>
      </c>
      <c r="H138" s="5">
        <f t="shared" si="10"/>
        <v>12593.331283262312</v>
      </c>
      <c r="I138" s="11">
        <f t="shared" si="11"/>
        <v>3832424.8385842703</v>
      </c>
      <c r="J138" s="5">
        <f t="shared" si="12"/>
        <v>29.799529204969367</v>
      </c>
    </row>
    <row r="139" spans="1:10" x14ac:dyDescent="0.25">
      <c r="A139">
        <v>99</v>
      </c>
      <c r="B139">
        <v>2119</v>
      </c>
      <c r="C139" s="11">
        <v>4524.7688769784354</v>
      </c>
      <c r="E139">
        <f t="shared" si="8"/>
        <v>8.4173217779187137</v>
      </c>
      <c r="F139">
        <f>'Fit Bahrain'!$B$17+'Fit Bahrain'!$B$18*'Bahrain Parameters and Data'!B139</f>
        <v>8.4173217779187155</v>
      </c>
      <c r="G139" s="5">
        <f t="shared" si="9"/>
        <v>4524.7688769784436</v>
      </c>
      <c r="H139" s="5">
        <f t="shared" si="10"/>
        <v>12443.11441169072</v>
      </c>
      <c r="I139" s="11">
        <f t="shared" si="11"/>
        <v>3849392.7218729397</v>
      </c>
      <c r="J139" s="5">
        <f t="shared" si="12"/>
        <v>29.931465238917522</v>
      </c>
    </row>
    <row r="140" spans="1:10" x14ac:dyDescent="0.25">
      <c r="A140">
        <v>100</v>
      </c>
      <c r="B140">
        <v>2120</v>
      </c>
      <c r="C140" s="11">
        <v>4470.796134580437</v>
      </c>
      <c r="E140">
        <f t="shared" si="8"/>
        <v>8.4053217779187133</v>
      </c>
      <c r="F140">
        <f>'Fit Bahrain'!$B$17+'Fit Bahrain'!$B$18*'Bahrain Parameters and Data'!B140</f>
        <v>8.405321777918715</v>
      </c>
      <c r="G140" s="5">
        <f t="shared" si="9"/>
        <v>4470.7961345804424</v>
      </c>
      <c r="H140" s="5">
        <f t="shared" si="10"/>
        <v>12294.689370096217</v>
      </c>
      <c r="I140" s="11">
        <f t="shared" si="11"/>
        <v>3866158.2073776163</v>
      </c>
      <c r="J140" s="5">
        <f t="shared" si="12"/>
        <v>30.061827501968885</v>
      </c>
    </row>
    <row r="141" spans="1:10" x14ac:dyDescent="0.25">
      <c r="A141">
        <v>101</v>
      </c>
      <c r="B141">
        <v>2121</v>
      </c>
      <c r="C141" s="11">
        <v>4417.467194551391</v>
      </c>
      <c r="E141">
        <f t="shared" si="8"/>
        <v>8.3933217779187146</v>
      </c>
      <c r="F141">
        <f>'Fit Bahrain'!$B$17+'Fit Bahrain'!$B$18*'Bahrain Parameters and Data'!B141</f>
        <v>8.3933217779187181</v>
      </c>
      <c r="G141" s="5">
        <f t="shared" si="9"/>
        <v>4417.4671945514101</v>
      </c>
      <c r="H141" s="5">
        <f t="shared" si="10"/>
        <v>12148.034785016378</v>
      </c>
      <c r="I141" s="11">
        <f t="shared" si="11"/>
        <v>3882723.7093571844</v>
      </c>
      <c r="J141" s="5">
        <f t="shared" si="12"/>
        <v>30.190634766514606</v>
      </c>
    </row>
    <row r="142" spans="1:10" x14ac:dyDescent="0.25">
      <c r="A142">
        <v>102</v>
      </c>
      <c r="B142">
        <v>2122</v>
      </c>
      <c r="C142" s="11">
        <v>4364.7743774317787</v>
      </c>
      <c r="E142">
        <f t="shared" si="8"/>
        <v>8.3813217779187141</v>
      </c>
      <c r="F142">
        <f>'Fit Bahrain'!$B$17+'Fit Bahrain'!$B$18*'Bahrain Parameters and Data'!B142</f>
        <v>8.3813217779187177</v>
      </c>
      <c r="G142" s="5">
        <f t="shared" si="9"/>
        <v>4364.7743774317969</v>
      </c>
      <c r="H142" s="5">
        <f t="shared" si="10"/>
        <v>12003.129537937442</v>
      </c>
      <c r="I142" s="11">
        <f t="shared" si="11"/>
        <v>3899091.6132725533</v>
      </c>
      <c r="J142" s="5">
        <f t="shared" si="12"/>
        <v>30.317905581023354</v>
      </c>
    </row>
    <row r="143" spans="1:10" x14ac:dyDescent="0.25">
      <c r="A143">
        <v>103</v>
      </c>
      <c r="B143">
        <v>2123</v>
      </c>
      <c r="C143" s="11">
        <v>4312.7100953648851</v>
      </c>
      <c r="E143">
        <f t="shared" si="8"/>
        <v>8.3693217779187137</v>
      </c>
      <c r="F143">
        <f>'Fit Bahrain'!$B$17+'Fit Bahrain'!$B$18*'Bahrain Parameters and Data'!B143</f>
        <v>8.3693217779187172</v>
      </c>
      <c r="G143" s="5">
        <f t="shared" si="9"/>
        <v>4312.7100953648996</v>
      </c>
      <c r="H143" s="5">
        <f t="shared" si="10"/>
        <v>11859.952762253473</v>
      </c>
      <c r="I143" s="11">
        <f t="shared" si="11"/>
        <v>3915264.276130172</v>
      </c>
      <c r="J143" s="5">
        <f t="shared" si="12"/>
        <v>30.443658272712348</v>
      </c>
    </row>
    <row r="144" spans="1:10" x14ac:dyDescent="0.25">
      <c r="A144">
        <v>104</v>
      </c>
      <c r="B144">
        <v>2124</v>
      </c>
      <c r="C144" s="11">
        <v>4261.2668510041212</v>
      </c>
      <c r="E144">
        <f t="shared" si="8"/>
        <v>8.3573217779187132</v>
      </c>
      <c r="F144">
        <f>'Fit Bahrain'!$B$17+'Fit Bahrain'!$B$18*'Bahrain Parameters and Data'!B144</f>
        <v>8.3573217779187168</v>
      </c>
      <c r="G144" s="5">
        <f t="shared" si="9"/>
        <v>4261.266851004134</v>
      </c>
      <c r="H144" s="5">
        <f t="shared" si="10"/>
        <v>11718.483840261368</v>
      </c>
      <c r="I144" s="11">
        <f t="shared" si="11"/>
        <v>3931244.0268214378</v>
      </c>
      <c r="J144" s="5">
        <f t="shared" si="12"/>
        <v>30.567910950186487</v>
      </c>
    </row>
    <row r="145" spans="1:10" x14ac:dyDescent="0.25">
      <c r="A145">
        <v>105</v>
      </c>
      <c r="B145">
        <v>2125</v>
      </c>
      <c r="C145" s="11">
        <v>4210.4372364334076</v>
      </c>
      <c r="E145">
        <f t="shared" si="8"/>
        <v>8.3453217779187145</v>
      </c>
      <c r="F145">
        <f>'Fit Bahrain'!$B$17+'Fit Bahrain'!$B$18*'Bahrain Parameters and Data'!B145</f>
        <v>8.3453217779187163</v>
      </c>
      <c r="G145" s="5">
        <f t="shared" si="9"/>
        <v>4210.4372364334176</v>
      </c>
      <c r="H145" s="5">
        <f t="shared" si="10"/>
        <v>11578.702400191898</v>
      </c>
      <c r="I145" s="11">
        <f t="shared" si="11"/>
        <v>3947033.1664580628</v>
      </c>
      <c r="J145" s="5">
        <f t="shared" si="12"/>
        <v>30.69068150604604</v>
      </c>
    </row>
    <row r="146" spans="1:10" x14ac:dyDescent="0.25">
      <c r="A146">
        <v>106</v>
      </c>
      <c r="B146">
        <v>2126</v>
      </c>
      <c r="C146" s="11">
        <v>4160.2139321004097</v>
      </c>
      <c r="E146">
        <f t="shared" si="8"/>
        <v>8.3333217779187141</v>
      </c>
      <c r="F146">
        <f>'Fit Bahrain'!$B$17+'Fit Bahrain'!$B$18*'Bahrain Parameters and Data'!B146</f>
        <v>8.3333217779187159</v>
      </c>
      <c r="G146" s="5">
        <f t="shared" si="9"/>
        <v>4160.2139321004188</v>
      </c>
      <c r="H146" s="5">
        <f t="shared" si="10"/>
        <v>11440.588313276152</v>
      </c>
      <c r="I146" s="11">
        <f t="shared" si="11"/>
        <v>3962633.968703439</v>
      </c>
      <c r="J146" s="5">
        <f t="shared" si="12"/>
        <v>30.811987619463199</v>
      </c>
    </row>
    <row r="147" spans="1:10" x14ac:dyDescent="0.25">
      <c r="A147">
        <v>107</v>
      </c>
      <c r="B147">
        <v>2127</v>
      </c>
      <c r="C147" s="11">
        <v>4110.5897057625189</v>
      </c>
      <c r="E147">
        <f t="shared" si="8"/>
        <v>8.3213217779187136</v>
      </c>
      <c r="F147">
        <f>'Fit Bahrain'!$B$17+'Fit Bahrain'!$B$18*'Bahrain Parameters and Data'!B147</f>
        <v>8.3213217779187154</v>
      </c>
      <c r="G147" s="5">
        <f t="shared" si="9"/>
        <v>4110.5897057625261</v>
      </c>
      <c r="H147" s="5">
        <f t="shared" si="10"/>
        <v>11304.121690846947</v>
      </c>
      <c r="I147" s="11">
        <f t="shared" si="11"/>
        <v>3978048.6801000484</v>
      </c>
      <c r="J147" s="5">
        <f t="shared" si="12"/>
        <v>30.931846758727922</v>
      </c>
    </row>
    <row r="148" spans="1:10" x14ac:dyDescent="0.25">
      <c r="A148">
        <v>108</v>
      </c>
      <c r="B148">
        <v>2128</v>
      </c>
      <c r="F148">
        <f>'Fit Bahrain'!$B$17+'Fit Bahrain'!$B$18*'Bahrain Parameters and Data'!B148</f>
        <v>8.309321777918715</v>
      </c>
      <c r="G148" s="5">
        <f t="shared" si="9"/>
        <v>4061.5574114453962</v>
      </c>
      <c r="H148" s="5">
        <f t="shared" si="10"/>
        <v>11169.282881474839</v>
      </c>
      <c r="I148" s="11">
        <f t="shared" si="11"/>
        <v>3993279.5203929688</v>
      </c>
      <c r="J148" s="5">
        <f t="shared" si="12"/>
        <v>31.050276183763366</v>
      </c>
    </row>
    <row r="149" spans="1:10" x14ac:dyDescent="0.25">
      <c r="A149">
        <v>109</v>
      </c>
      <c r="B149">
        <v>2129</v>
      </c>
      <c r="F149">
        <f>'Fit Bahrain'!$B$17+'Fit Bahrain'!$B$18*'Bahrain Parameters and Data'!B149</f>
        <v>8.2973217779187181</v>
      </c>
      <c r="G149" s="5">
        <f t="shared" si="9"/>
        <v>4013.1099884139339</v>
      </c>
      <c r="H149" s="5">
        <f t="shared" si="10"/>
        <v>11036.052468138318</v>
      </c>
      <c r="I149" s="11">
        <f t="shared" si="11"/>
        <v>4008328.6828495208</v>
      </c>
      <c r="J149" s="5">
        <f t="shared" si="12"/>
        <v>31.16729294861139</v>
      </c>
    </row>
    <row r="150" spans="1:10" x14ac:dyDescent="0.25">
      <c r="A150">
        <v>110</v>
      </c>
      <c r="B150">
        <v>2130</v>
      </c>
      <c r="F150">
        <f>'Fit Bahrain'!$B$17+'Fit Bahrain'!$B$18*'Bahrain Parameters and Data'!B150</f>
        <v>8.2853217779187176</v>
      </c>
      <c r="G150" s="5">
        <f t="shared" si="9"/>
        <v>3965.2404601554763</v>
      </c>
      <c r="H150" s="5">
        <f t="shared" si="10"/>
        <v>10904.41126542756</v>
      </c>
      <c r="I150" s="11">
        <f t="shared" si="11"/>
        <v>4023198.3345751041</v>
      </c>
      <c r="J150" s="5">
        <f t="shared" si="12"/>
        <v>31.28291390388835</v>
      </c>
    </row>
    <row r="151" spans="1:10" x14ac:dyDescent="0.25">
      <c r="A151">
        <v>111</v>
      </c>
      <c r="B151">
        <v>2131</v>
      </c>
      <c r="F151">
        <f>'Fit Bahrain'!$B$17+'Fit Bahrain'!$B$18*'Bahrain Parameters and Data'!B151</f>
        <v>8.2733217779187171</v>
      </c>
      <c r="G151" s="5">
        <f t="shared" si="9"/>
        <v>3917.9419333752489</v>
      </c>
      <c r="H151" s="5">
        <f t="shared" si="10"/>
        <v>10774.340316781934</v>
      </c>
      <c r="I151" s="11">
        <f t="shared" si="11"/>
        <v>4037890.6168252612</v>
      </c>
      <c r="J151" s="5">
        <f t="shared" si="12"/>
        <v>31.397155699211577</v>
      </c>
    </row>
    <row r="152" spans="1:10" x14ac:dyDescent="0.25">
      <c r="A152">
        <v>112</v>
      </c>
      <c r="B152">
        <v>2132</v>
      </c>
      <c r="F152">
        <f>'Fit Bahrain'!$B$17+'Fit Bahrain'!$B$18*'Bahrain Parameters and Data'!B152</f>
        <v>8.2613217779187167</v>
      </c>
      <c r="G152" s="5">
        <f t="shared" si="9"/>
        <v>3871.2075970036644</v>
      </c>
      <c r="H152" s="5">
        <f t="shared" si="10"/>
        <v>10645.820891760077</v>
      </c>
      <c r="I152" s="11">
        <f t="shared" si="11"/>
        <v>4052407.6453140252</v>
      </c>
      <c r="J152" s="5">
        <f t="shared" si="12"/>
        <v>31.510034785597028</v>
      </c>
    </row>
    <row r="153" spans="1:10" x14ac:dyDescent="0.25">
      <c r="A153">
        <v>113</v>
      </c>
      <c r="B153">
        <v>2133</v>
      </c>
      <c r="F153">
        <f>'Fit Bahrain'!$B$17+'Fit Bahrain'!$B$18*'Bahrain Parameters and Data'!B153</f>
        <v>8.2493217779187162</v>
      </c>
      <c r="G153" s="5">
        <f t="shared" si="9"/>
        <v>3825.0307212155271</v>
      </c>
      <c r="H153" s="5">
        <f t="shared" si="10"/>
        <v>10518.8344833427</v>
      </c>
      <c r="I153" s="11">
        <f t="shared" si="11"/>
        <v>4066751.5105185835</v>
      </c>
      <c r="J153" s="5">
        <f t="shared" si="12"/>
        <v>31.621567417828185</v>
      </c>
    </row>
    <row r="154" spans="1:10" x14ac:dyDescent="0.25">
      <c r="A154">
        <v>114</v>
      </c>
      <c r="B154">
        <v>2134</v>
      </c>
      <c r="F154">
        <f>'Fit Bahrain'!$B$17+'Fit Bahrain'!$B$18*'Bahrain Parameters and Data'!B154</f>
        <v>8.2373217779187158</v>
      </c>
      <c r="G154" s="5">
        <f t="shared" si="9"/>
        <v>3779.4046564609298</v>
      </c>
      <c r="H154" s="5">
        <f t="shared" si="10"/>
        <v>10393.362805267558</v>
      </c>
      <c r="I154" s="11">
        <f t="shared" si="11"/>
        <v>4080924.2779803118</v>
      </c>
      <c r="J154" s="5">
        <f t="shared" si="12"/>
        <v>31.731769656796828</v>
      </c>
    </row>
    <row r="155" spans="1:10" x14ac:dyDescent="0.25">
      <c r="A155">
        <v>115</v>
      </c>
      <c r="B155">
        <v>2135</v>
      </c>
      <c r="F155">
        <f>'Fit Bahrain'!$B$17+'Fit Bahrain'!$B$18*'Bahrain Parameters and Data'!B155</f>
        <v>8.2253217779187153</v>
      </c>
      <c r="G155" s="5">
        <f t="shared" si="9"/>
        <v>3734.3228325077052</v>
      </c>
      <c r="H155" s="5">
        <f t="shared" si="10"/>
        <v>10269.387789396189</v>
      </c>
      <c r="I155" s="11">
        <f t="shared" si="11"/>
        <v>4094927.9886022154</v>
      </c>
      <c r="J155" s="5">
        <f t="shared" si="12"/>
        <v>31.840657371815791</v>
      </c>
    </row>
    <row r="156" spans="1:10" x14ac:dyDescent="0.25">
      <c r="A156">
        <v>116</v>
      </c>
      <c r="B156">
        <v>2136</v>
      </c>
      <c r="F156">
        <f>'Fit Bahrain'!$B$17+'Fit Bahrain'!$B$18*'Bahrain Parameters and Data'!B156</f>
        <v>8.2133217779187149</v>
      </c>
      <c r="G156" s="5">
        <f t="shared" si="9"/>
        <v>3689.7787574953027</v>
      </c>
      <c r="H156" s="5">
        <f t="shared" si="10"/>
        <v>10146.891583112083</v>
      </c>
      <c r="I156" s="11">
        <f t="shared" si="11"/>
        <v>4108764.6589428228</v>
      </c>
      <c r="J156" s="5">
        <f t="shared" si="12"/>
        <v>31.948246242904197</v>
      </c>
    </row>
    <row r="157" spans="1:10" x14ac:dyDescent="0.25">
      <c r="A157">
        <v>117</v>
      </c>
      <c r="B157">
        <v>2137</v>
      </c>
      <c r="F157">
        <f>'Fit Bahrain'!$B$17+'Fit Bahrain'!$B$18*'Bahrain Parameters and Data'!B157</f>
        <v>8.201321777918718</v>
      </c>
      <c r="G157" s="5">
        <f t="shared" si="9"/>
        <v>3645.7660169999608</v>
      </c>
      <c r="H157" s="5">
        <f t="shared" si="10"/>
        <v>10025.856546749892</v>
      </c>
      <c r="I157" s="11">
        <f t="shared" si="11"/>
        <v>4122436.2815065729</v>
      </c>
      <c r="J157" s="5">
        <f t="shared" si="12"/>
        <v>32.05455176304541</v>
      </c>
    </row>
    <row r="158" spans="1:10" x14ac:dyDescent="0.25">
      <c r="A158">
        <v>118</v>
      </c>
      <c r="B158">
        <v>2138</v>
      </c>
      <c r="F158">
        <f>'Fit Bahrain'!$B$17+'Fit Bahrain'!$B$18*'Bahrain Parameters and Data'!B158</f>
        <v>8.1893217779187175</v>
      </c>
      <c r="G158" s="5">
        <f t="shared" si="9"/>
        <v>3602.2782731109678</v>
      </c>
      <c r="H158" s="5">
        <f t="shared" si="10"/>
        <v>9906.2652510551616</v>
      </c>
      <c r="I158" s="11">
        <f t="shared" si="11"/>
        <v>4135944.825030739</v>
      </c>
      <c r="J158" s="5">
        <f t="shared" si="12"/>
        <v>32.159589240418008</v>
      </c>
    </row>
    <row r="159" spans="1:10" x14ac:dyDescent="0.25">
      <c r="A159">
        <v>119</v>
      </c>
      <c r="B159">
        <v>2139</v>
      </c>
      <c r="F159">
        <f>'Fit Bahrain'!$B$17+'Fit Bahrain'!$B$18*'Bahrain Parameters and Data'!B159</f>
        <v>8.1773217779187171</v>
      </c>
      <c r="G159" s="5">
        <f t="shared" si="9"/>
        <v>3559.3092635180697</v>
      </c>
      <c r="H159" s="5">
        <f t="shared" si="10"/>
        <v>9788.1004746746912</v>
      </c>
      <c r="I159" s="11">
        <f t="shared" si="11"/>
        <v>4149292.2347689318</v>
      </c>
      <c r="J159" s="5">
        <f t="shared" si="12"/>
        <v>32.263373800600249</v>
      </c>
    </row>
    <row r="160" spans="1:10" x14ac:dyDescent="0.25">
      <c r="A160">
        <v>120</v>
      </c>
      <c r="B160">
        <v>2140</v>
      </c>
      <c r="F160">
        <f>'Fit Bahrain'!$B$17+'Fit Bahrain'!$B$18*'Bahrain Parameters and Data'!B160</f>
        <v>8.1653217779187166</v>
      </c>
      <c r="G160" s="5">
        <f t="shared" si="9"/>
        <v>3516.852800609634</v>
      </c>
      <c r="H160" s="5">
        <f t="shared" si="10"/>
        <v>9671.3452016764932</v>
      </c>
      <c r="I160" s="11">
        <f t="shared" si="11"/>
        <v>4162480.432771218</v>
      </c>
      <c r="J160" s="5">
        <f t="shared" si="12"/>
        <v>32.365920388748137</v>
      </c>
    </row>
    <row r="161" spans="1:10" x14ac:dyDescent="0.25">
      <c r="A161">
        <v>121</v>
      </c>
      <c r="B161">
        <v>2141</v>
      </c>
      <c r="F161">
        <f>'Fit Bahrain'!$B$17+'Fit Bahrain'!$B$18*'Bahrain Parameters and Data'!B161</f>
        <v>8.1533217779187162</v>
      </c>
      <c r="G161" s="5">
        <f t="shared" si="9"/>
        <v>3474.902770581637</v>
      </c>
      <c r="H161" s="5">
        <f t="shared" si="10"/>
        <v>9555.9826190995009</v>
      </c>
      <c r="I161" s="11">
        <f t="shared" si="11"/>
        <v>4175511.318160899</v>
      </c>
      <c r="J161" s="5">
        <f t="shared" si="12"/>
        <v>32.467243771747576</v>
      </c>
    </row>
    <row r="162" spans="1:10" x14ac:dyDescent="0.25">
      <c r="A162">
        <v>122</v>
      </c>
      <c r="B162">
        <v>2142</v>
      </c>
      <c r="F162">
        <f>'Fit Bahrain'!$B$17+'Fit Bahrain'!$B$18*'Bahrain Parameters and Data'!B162</f>
        <v>8.1413217779187157</v>
      </c>
      <c r="G162" s="5">
        <f t="shared" si="9"/>
        <v>3433.4531325572643</v>
      </c>
      <c r="H162" s="5">
        <f t="shared" si="10"/>
        <v>9441.9961145324778</v>
      </c>
      <c r="I162" s="11">
        <f t="shared" si="11"/>
        <v>4188386.7674079887</v>
      </c>
      <c r="J162" s="5">
        <f t="shared" si="12"/>
        <v>32.567358540340784</v>
      </c>
    </row>
    <row r="163" spans="1:10" x14ac:dyDescent="0.25">
      <c r="A163">
        <v>123</v>
      </c>
      <c r="B163">
        <v>2143</v>
      </c>
      <c r="F163">
        <f>'Fit Bahrain'!$B$17+'Fit Bahrain'!$B$18*'Bahrain Parameters and Data'!B163</f>
        <v>8.1293217779187152</v>
      </c>
      <c r="G163" s="5">
        <f t="shared" si="9"/>
        <v>3392.4979177170158</v>
      </c>
      <c r="H163" s="5">
        <f t="shared" si="10"/>
        <v>9329.3692737217934</v>
      </c>
      <c r="I163" s="11">
        <f t="shared" si="11"/>
        <v>4201108.6345994277</v>
      </c>
      <c r="J163" s="5">
        <f t="shared" si="12"/>
        <v>32.66627911122746</v>
      </c>
    </row>
    <row r="164" spans="1:10" x14ac:dyDescent="0.25">
      <c r="A164">
        <v>124</v>
      </c>
      <c r="B164">
        <v>2144</v>
      </c>
      <c r="F164">
        <f>'Fit Bahrain'!$B$17+'Fit Bahrain'!$B$18*'Bahrain Parameters and Data'!B164</f>
        <v>8.1173217779187183</v>
      </c>
      <c r="G164" s="5">
        <f t="shared" si="9"/>
        <v>3352.0312284391948</v>
      </c>
      <c r="H164" s="5">
        <f t="shared" si="10"/>
        <v>9218.0858782077848</v>
      </c>
      <c r="I164" s="11">
        <f t="shared" si="11"/>
        <v>4213678.751706074</v>
      </c>
      <c r="J164" s="5">
        <f t="shared" si="12"/>
        <v>32.764019729140728</v>
      </c>
    </row>
    <row r="165" spans="1:10" x14ac:dyDescent="0.25">
      <c r="A165">
        <v>125</v>
      </c>
      <c r="B165">
        <v>2145</v>
      </c>
      <c r="F165">
        <f>'Fit Bahrain'!$B$17+'Fit Bahrain'!$B$18*'Bahrain Parameters and Data'!B165</f>
        <v>8.1053217779187179</v>
      </c>
      <c r="G165" s="5">
        <f t="shared" si="9"/>
        <v>3312.0472374505948</v>
      </c>
      <c r="H165" s="5">
        <f t="shared" si="10"/>
        <v>9108.1299029891361</v>
      </c>
      <c r="I165" s="11">
        <f t="shared" si="11"/>
        <v>4226098.9288465129</v>
      </c>
      <c r="J165" s="5">
        <f t="shared" si="12"/>
        <v>32.860594468898476</v>
      </c>
    </row>
    <row r="166" spans="1:10" x14ac:dyDescent="0.25">
      <c r="A166">
        <v>126</v>
      </c>
      <c r="B166">
        <v>2146</v>
      </c>
      <c r="F166">
        <f>'Fit Bahrain'!$B$17+'Fit Bahrain'!$B$18*'Bahrain Parameters and Data'!B166</f>
        <v>8.0933217779187174</v>
      </c>
      <c r="G166" s="5">
        <f t="shared" si="9"/>
        <v>3272.5401869874331</v>
      </c>
      <c r="H166" s="5">
        <f t="shared" si="10"/>
        <v>8999.4855142154411</v>
      </c>
      <c r="I166" s="11">
        <f t="shared" si="11"/>
        <v>4238370.9545477154</v>
      </c>
      <c r="J166" s="5">
        <f t="shared" si="12"/>
        <v>32.95601723743011</v>
      </c>
    </row>
    <row r="167" spans="1:10" x14ac:dyDescent="0.25">
      <c r="A167">
        <v>127</v>
      </c>
      <c r="B167">
        <v>2147</v>
      </c>
      <c r="F167">
        <f>'Fit Bahrain'!$B$17+'Fit Bahrain'!$B$18*'Bahrain Parameters and Data'!B167</f>
        <v>8.081321777918717</v>
      </c>
      <c r="G167" s="5">
        <f t="shared" si="9"/>
        <v>3233.5043879661739</v>
      </c>
      <c r="H167" s="5">
        <f t="shared" si="10"/>
        <v>8892.1370669069784</v>
      </c>
      <c r="I167" s="11">
        <f t="shared" si="11"/>
        <v>4250496.596002589</v>
      </c>
      <c r="J167" s="5">
        <f t="shared" si="12"/>
        <v>33.050301775779204</v>
      </c>
    </row>
    <row r="168" spans="1:10" x14ac:dyDescent="0.25">
      <c r="A168">
        <v>128</v>
      </c>
      <c r="B168">
        <v>2148</v>
      </c>
      <c r="F168">
        <f>'Fit Bahrain'!$B$17+'Fit Bahrain'!$B$18*'Bahrain Parameters and Data'!B168</f>
        <v>8.0693217779187165</v>
      </c>
      <c r="G168" s="5">
        <f t="shared" si="9"/>
        <v>3194.9342191643045</v>
      </c>
      <c r="H168" s="5">
        <f t="shared" si="10"/>
        <v>8786.0691027018365</v>
      </c>
      <c r="I168" s="11">
        <f t="shared" si="11"/>
        <v>4262477.5993244546</v>
      </c>
      <c r="J168" s="5">
        <f t="shared" si="12"/>
        <v>33.143461661082171</v>
      </c>
    </row>
    <row r="169" spans="1:10" x14ac:dyDescent="0.25">
      <c r="A169">
        <v>129</v>
      </c>
      <c r="B169">
        <v>2149</v>
      </c>
      <c r="F169">
        <f>'Fit Bahrain'!$B$17+'Fit Bahrain'!$B$18*'Bahrain Parameters and Data'!B169</f>
        <v>8.0573217779187161</v>
      </c>
      <c r="G169" s="5">
        <f t="shared" si="9"/>
        <v>3156.8241264108674</v>
      </c>
      <c r="H169" s="5">
        <f t="shared" si="10"/>
        <v>8681.2663476298858</v>
      </c>
      <c r="I169" s="11">
        <f t="shared" si="11"/>
        <v>4274315.6897984957</v>
      </c>
      <c r="J169" s="5">
        <f t="shared" si="12"/>
        <v>33.235510308523509</v>
      </c>
    </row>
    <row r="170" spans="1:10" x14ac:dyDescent="0.25">
      <c r="A170">
        <v>130</v>
      </c>
      <c r="B170">
        <v>2150</v>
      </c>
      <c r="F170">
        <f>'Fit Bahrain'!$B$17+'Fit Bahrain'!$B$18*'Bahrain Parameters and Data'!B170</f>
        <v>8.0453217779187156</v>
      </c>
      <c r="G170" s="5">
        <f t="shared" ref="G170:G233" si="13">EXP(F170)</f>
        <v>3119.1686217866518</v>
      </c>
      <c r="H170" s="5">
        <f t="shared" ref="H170:H233" si="14">G170*44/16</f>
        <v>8577.7137099132924</v>
      </c>
      <c r="I170" s="11">
        <f t="shared" ref="I170:I233" si="15">I169+G170+H170</f>
        <v>4286012.5721301958</v>
      </c>
      <c r="J170" s="5">
        <f t="shared" si="12"/>
        <v>33.326460973267487</v>
      </c>
    </row>
    <row r="171" spans="1:10" x14ac:dyDescent="0.25">
      <c r="A171">
        <v>131</v>
      </c>
      <c r="B171">
        <v>2151</v>
      </c>
      <c r="F171">
        <f>'Fit Bahrain'!$B$17+'Fit Bahrain'!$B$18*'Bahrain Parameters and Data'!B171</f>
        <v>8.0333217779187152</v>
      </c>
      <c r="G171" s="5">
        <f t="shared" si="13"/>
        <v>3081.9622828339229</v>
      </c>
      <c r="H171" s="5">
        <f t="shared" si="14"/>
        <v>8475.3962777932884</v>
      </c>
      <c r="I171" s="11">
        <f t="shared" si="15"/>
        <v>4297569.9306908231</v>
      </c>
      <c r="J171" s="5">
        <f t="shared" si="12"/>
        <v>33.416326752367006</v>
      </c>
    </row>
    <row r="172" spans="1:10" x14ac:dyDescent="0.25">
      <c r="A172">
        <v>132</v>
      </c>
      <c r="B172">
        <v>2152</v>
      </c>
      <c r="F172">
        <f>'Fit Bahrain'!$B$17+'Fit Bahrain'!$B$18*'Bahrain Parameters and Data'!B172</f>
        <v>8.0213217779187183</v>
      </c>
      <c r="G172" s="5">
        <f t="shared" si="13"/>
        <v>3045.1997517755894</v>
      </c>
      <c r="H172" s="5">
        <f t="shared" si="14"/>
        <v>8374.2993173828709</v>
      </c>
      <c r="I172" s="11">
        <f t="shared" si="15"/>
        <v>4308989.429759982</v>
      </c>
      <c r="J172" s="5">
        <f t="shared" si="12"/>
        <v>33.505120586649539</v>
      </c>
    </row>
    <row r="173" spans="1:10" x14ac:dyDescent="0.25">
      <c r="A173">
        <v>133</v>
      </c>
      <c r="B173">
        <v>2153</v>
      </c>
      <c r="F173">
        <f>'Fit Bahrain'!$B$17+'Fit Bahrain'!$B$18*'Bahrain Parameters and Data'!B173</f>
        <v>8.0093217779187178</v>
      </c>
      <c r="G173" s="5">
        <f t="shared" si="13"/>
        <v>3008.8757347436308</v>
      </c>
      <c r="H173" s="5">
        <f t="shared" si="14"/>
        <v>8274.4082705449855</v>
      </c>
      <c r="I173" s="11">
        <f t="shared" si="15"/>
        <v>4320272.713765271</v>
      </c>
      <c r="J173" s="5">
        <f t="shared" si="12"/>
        <v>33.592855262580663</v>
      </c>
    </row>
    <row r="174" spans="1:10" x14ac:dyDescent="0.25">
      <c r="A174">
        <v>134</v>
      </c>
      <c r="B174">
        <v>2154</v>
      </c>
      <c r="F174">
        <f>'Fit Bahrain'!$B$17+'Fit Bahrain'!$B$18*'Bahrain Parameters and Data'!B174</f>
        <v>7.9973217779187173</v>
      </c>
      <c r="G174" s="5">
        <f t="shared" si="13"/>
        <v>2972.9850010168379</v>
      </c>
      <c r="H174" s="5">
        <f t="shared" si="14"/>
        <v>8175.708752796304</v>
      </c>
      <c r="I174" s="11">
        <f t="shared" si="15"/>
        <v>4331421.4075190835</v>
      </c>
      <c r="J174" s="5">
        <f t="shared" si="12"/>
        <v>33.679543414105304</v>
      </c>
    </row>
    <row r="175" spans="1:10" x14ac:dyDescent="0.25">
      <c r="A175">
        <v>135</v>
      </c>
      <c r="B175">
        <v>2155</v>
      </c>
      <c r="F175">
        <f>'Fit Bahrain'!$B$17+'Fit Bahrain'!$B$18*'Bahrain Parameters and Data'!B175</f>
        <v>7.9853217779187169</v>
      </c>
      <c r="G175" s="5">
        <f t="shared" si="13"/>
        <v>2937.5223822675339</v>
      </c>
      <c r="H175" s="5">
        <f t="shared" si="14"/>
        <v>8078.1865512357181</v>
      </c>
      <c r="I175" s="11">
        <f t="shared" si="15"/>
        <v>4342437.1164525868</v>
      </c>
      <c r="J175" s="5">
        <f t="shared" si="12"/>
        <v>33.765197524467098</v>
      </c>
    </row>
    <row r="176" spans="1:10" x14ac:dyDescent="0.25">
      <c r="A176">
        <v>136</v>
      </c>
      <c r="B176">
        <v>2156</v>
      </c>
      <c r="F176">
        <f>'Fit Bahrain'!$B$17+'Fit Bahrain'!$B$18*'Bahrain Parameters and Data'!B176</f>
        <v>7.9733217779187164</v>
      </c>
      <c r="G176" s="5">
        <f t="shared" si="13"/>
        <v>2902.4827718173397</v>
      </c>
      <c r="H176" s="5">
        <f t="shared" si="14"/>
        <v>7981.8276224976844</v>
      </c>
      <c r="I176" s="11">
        <f t="shared" si="15"/>
        <v>4353321.4268469019</v>
      </c>
      <c r="J176" s="5">
        <f t="shared" si="12"/>
        <v>33.849829928005938</v>
      </c>
    </row>
    <row r="177" spans="1:10" x14ac:dyDescent="0.25">
      <c r="A177">
        <v>137</v>
      </c>
      <c r="B177">
        <v>2157</v>
      </c>
      <c r="F177">
        <f>'Fit Bahrain'!$B$17+'Fit Bahrain'!$B$18*'Bahrain Parameters and Data'!B177</f>
        <v>7.961321777918716</v>
      </c>
      <c r="G177" s="5">
        <f t="shared" si="13"/>
        <v>2867.8611239018014</v>
      </c>
      <c r="H177" s="5">
        <f t="shared" si="14"/>
        <v>7886.618090729954</v>
      </c>
      <c r="I177" s="11">
        <f t="shared" si="15"/>
        <v>4364075.9060615338</v>
      </c>
      <c r="J177" s="5">
        <f t="shared" si="12"/>
        <v>33.933452811934181</v>
      </c>
    </row>
    <row r="178" spans="1:10" x14ac:dyDescent="0.25">
      <c r="A178">
        <v>138</v>
      </c>
      <c r="B178">
        <v>2158</v>
      </c>
      <c r="F178">
        <f>'Fit Bahrain'!$B$17+'Fit Bahrain'!$B$18*'Bahrain Parameters and Data'!B178</f>
        <v>7.9493217779187155</v>
      </c>
      <c r="G178" s="5">
        <f t="shared" si="13"/>
        <v>2833.6524529437929</v>
      </c>
      <c r="H178" s="5">
        <f t="shared" si="14"/>
        <v>7792.5442455954308</v>
      </c>
      <c r="I178" s="11">
        <f t="shared" si="15"/>
        <v>4374702.1027600728</v>
      </c>
      <c r="J178" s="5">
        <f t="shared" si="12"/>
        <v>34.016078218091614</v>
      </c>
    </row>
    <row r="179" spans="1:10" x14ac:dyDescent="0.25">
      <c r="A179">
        <v>139</v>
      </c>
      <c r="B179">
        <v>2159</v>
      </c>
      <c r="F179">
        <f>'Fit Bahrain'!$B$17+'Fit Bahrain'!$B$18*'Bahrain Parameters and Data'!B179</f>
        <v>7.9373217779187151</v>
      </c>
      <c r="G179" s="5">
        <f t="shared" si="13"/>
        <v>2799.8518328355831</v>
      </c>
      <c r="H179" s="5">
        <f t="shared" si="14"/>
        <v>7699.5925402978537</v>
      </c>
      <c r="I179" s="11">
        <f t="shared" si="15"/>
        <v>4385201.5471332064</v>
      </c>
      <c r="J179" s="5">
        <f t="shared" si="12"/>
        <v>34.09771804467951</v>
      </c>
    </row>
    <row r="180" spans="1:10" x14ac:dyDescent="0.25">
      <c r="A180">
        <v>140</v>
      </c>
      <c r="B180">
        <v>2160</v>
      </c>
      <c r="F180">
        <f>'Fit Bahrain'!$B$17+'Fit Bahrain'!$B$18*'Bahrain Parameters and Data'!B180</f>
        <v>7.9253217779187182</v>
      </c>
      <c r="G180" s="5">
        <f t="shared" si="13"/>
        <v>2766.4543962294788</v>
      </c>
      <c r="H180" s="5">
        <f t="shared" si="14"/>
        <v>7607.7495896310666</v>
      </c>
      <c r="I180" s="11">
        <f t="shared" si="15"/>
        <v>4395575.751119067</v>
      </c>
      <c r="J180" s="5">
        <f t="shared" si="12"/>
        <v>34.178384047973957</v>
      </c>
    </row>
    <row r="181" spans="1:10" x14ac:dyDescent="0.25">
      <c r="A181">
        <v>141</v>
      </c>
      <c r="B181">
        <v>2161</v>
      </c>
      <c r="F181">
        <f>'Fit Bahrain'!$B$17+'Fit Bahrain'!$B$18*'Bahrain Parameters and Data'!B181</f>
        <v>7.9133217779187177</v>
      </c>
      <c r="G181" s="5">
        <f t="shared" si="13"/>
        <v>2733.4553338368778</v>
      </c>
      <c r="H181" s="5">
        <f t="shared" si="14"/>
        <v>7517.0021680514137</v>
      </c>
      <c r="I181" s="11">
        <f t="shared" si="15"/>
        <v>4405826.2086209552</v>
      </c>
      <c r="J181" s="5">
        <f t="shared" si="12"/>
        <v>34.258087844018824</v>
      </c>
    </row>
    <row r="182" spans="1:10" x14ac:dyDescent="0.25">
      <c r="A182">
        <v>142</v>
      </c>
      <c r="B182">
        <v>2162</v>
      </c>
      <c r="F182">
        <f>'Fit Bahrain'!$B$17+'Fit Bahrain'!$B$18*'Bahrain Parameters and Data'!B182</f>
        <v>7.9013217779187173</v>
      </c>
      <c r="G182" s="5">
        <f t="shared" si="13"/>
        <v>2700.8498937357826</v>
      </c>
      <c r="H182" s="5">
        <f t="shared" si="14"/>
        <v>7427.337207773402</v>
      </c>
      <c r="I182" s="11">
        <f t="shared" si="15"/>
        <v>4415954.3957224647</v>
      </c>
      <c r="J182" s="5">
        <f t="shared" si="12"/>
        <v>34.336840910298484</v>
      </c>
    </row>
    <row r="183" spans="1:10" x14ac:dyDescent="0.25">
      <c r="A183">
        <v>143</v>
      </c>
      <c r="B183">
        <v>2163</v>
      </c>
      <c r="F183">
        <f>'Fit Bahrain'!$B$17+'Fit Bahrain'!$B$18*'Bahrain Parameters and Data'!B183</f>
        <v>7.8893217779187168</v>
      </c>
      <c r="G183" s="5">
        <f t="shared" si="13"/>
        <v>2668.6333806864768</v>
      </c>
      <c r="H183" s="5">
        <f t="shared" si="14"/>
        <v>7338.7417968878108</v>
      </c>
      <c r="I183" s="11">
        <f t="shared" si="15"/>
        <v>4425961.770900039</v>
      </c>
      <c r="J183" s="5">
        <f t="shared" si="12"/>
        <v>34.414654587390544</v>
      </c>
    </row>
    <row r="184" spans="1:10" x14ac:dyDescent="0.25">
      <c r="A184">
        <v>144</v>
      </c>
      <c r="B184">
        <v>2164</v>
      </c>
      <c r="F184">
        <f>'Fit Bahrain'!$B$17+'Fit Bahrain'!$B$18*'Bahrain Parameters and Data'!B184</f>
        <v>7.8773217779187164</v>
      </c>
      <c r="G184" s="5">
        <f t="shared" si="13"/>
        <v>2636.80115545541</v>
      </c>
      <c r="H184" s="5">
        <f t="shared" si="14"/>
        <v>7251.2031775023779</v>
      </c>
      <c r="I184" s="11">
        <f t="shared" si="15"/>
        <v>4435849.7752329968</v>
      </c>
      <c r="J184" s="5">
        <f t="shared" si="12"/>
        <v>34.491540080598995</v>
      </c>
    </row>
    <row r="185" spans="1:10" x14ac:dyDescent="0.25">
      <c r="A185">
        <v>145</v>
      </c>
      <c r="B185">
        <v>2165</v>
      </c>
      <c r="F185">
        <f>'Fit Bahrain'!$B$17+'Fit Bahrain'!$B$18*'Bahrain Parameters and Data'!B185</f>
        <v>7.8653217779187159</v>
      </c>
      <c r="G185" s="5">
        <f t="shared" si="13"/>
        <v>2605.3486341471435</v>
      </c>
      <c r="H185" s="5">
        <f t="shared" si="14"/>
        <v>7164.7087439046445</v>
      </c>
      <c r="I185" s="11">
        <f t="shared" si="15"/>
        <v>4445619.8326110486</v>
      </c>
      <c r="J185" s="5">
        <f t="shared" si="12"/>
        <v>34.567508461567691</v>
      </c>
    </row>
    <row r="186" spans="1:10" x14ac:dyDescent="0.25">
      <c r="A186">
        <v>146</v>
      </c>
      <c r="B186">
        <v>2166</v>
      </c>
      <c r="F186">
        <f>'Fit Bahrain'!$B$17+'Fit Bahrain'!$B$18*'Bahrain Parameters and Data'!B186</f>
        <v>7.8533217779187154</v>
      </c>
      <c r="G186" s="5">
        <f t="shared" si="13"/>
        <v>2574.271287544258</v>
      </c>
      <c r="H186" s="5">
        <f t="shared" si="14"/>
        <v>7079.2460407467097</v>
      </c>
      <c r="I186" s="11">
        <f t="shared" si="15"/>
        <v>4455273.3499393398</v>
      </c>
      <c r="J186" s="5">
        <f t="shared" si="12"/>
        <v>34.642570669874786</v>
      </c>
    </row>
    <row r="187" spans="1:10" x14ac:dyDescent="0.25">
      <c r="A187">
        <v>147</v>
      </c>
      <c r="B187">
        <v>2167</v>
      </c>
      <c r="F187">
        <f>'Fit Bahrain'!$B$17+'Fit Bahrain'!$B$18*'Bahrain Parameters and Data'!B187</f>
        <v>7.8413217779187185</v>
      </c>
      <c r="G187" s="5">
        <f t="shared" si="13"/>
        <v>2543.5646404551503</v>
      </c>
      <c r="H187" s="5">
        <f t="shared" si="14"/>
        <v>6994.8027612516635</v>
      </c>
      <c r="I187" s="11">
        <f t="shared" si="15"/>
        <v>4464811.7173410468</v>
      </c>
      <c r="J187" s="5">
        <f t="shared" si="12"/>
        <v>34.716737514607978</v>
      </c>
    </row>
    <row r="188" spans="1:10" x14ac:dyDescent="0.25">
      <c r="A188">
        <v>148</v>
      </c>
      <c r="B188">
        <v>2168</v>
      </c>
      <c r="F188">
        <f>'Fit Bahrain'!$B$17+'Fit Bahrain'!$B$18*'Bahrain Parameters and Data'!B188</f>
        <v>7.8293217779187181</v>
      </c>
      <c r="G188" s="5">
        <f t="shared" si="13"/>
        <v>2513.2242710695596</v>
      </c>
      <c r="H188" s="5">
        <f t="shared" si="14"/>
        <v>6911.3667454412889</v>
      </c>
      <c r="I188" s="11">
        <f t="shared" si="15"/>
        <v>4474236.3083575573</v>
      </c>
      <c r="J188" s="5">
        <f t="shared" si="12"/>
        <v>34.790019675921059</v>
      </c>
    </row>
    <row r="189" spans="1:10" x14ac:dyDescent="0.25">
      <c r="A189">
        <v>149</v>
      </c>
      <c r="B189">
        <v>2169</v>
      </c>
      <c r="F189">
        <f>'Fit Bahrain'!$B$17+'Fit Bahrain'!$B$18*'Bahrain Parameters and Data'!B189</f>
        <v>7.8173217779187176</v>
      </c>
      <c r="G189" s="5">
        <f t="shared" si="13"/>
        <v>2483.2458103218755</v>
      </c>
      <c r="H189" s="5">
        <f t="shared" si="14"/>
        <v>6828.9259783851576</v>
      </c>
      <c r="I189" s="11">
        <f t="shared" si="15"/>
        <v>4483548.4801462637</v>
      </c>
      <c r="J189" s="5">
        <f t="shared" si="12"/>
        <v>34.8624277065719</v>
      </c>
    </row>
    <row r="190" spans="1:10" x14ac:dyDescent="0.25">
      <c r="A190">
        <v>150</v>
      </c>
      <c r="B190">
        <v>2170</v>
      </c>
      <c r="F190">
        <f>'Fit Bahrain'!$B$17+'Fit Bahrain'!$B$18*'Bahrain Parameters and Data'!B190</f>
        <v>7.8053217779187172</v>
      </c>
      <c r="G190" s="5">
        <f t="shared" si="13"/>
        <v>2453.6249412619472</v>
      </c>
      <c r="H190" s="5">
        <f t="shared" si="14"/>
        <v>6747.4685884703549</v>
      </c>
      <c r="I190" s="11">
        <f t="shared" si="15"/>
        <v>4492749.5736759957</v>
      </c>
      <c r="J190" s="5">
        <f t="shared" si="12"/>
        <v>34.933972033442032</v>
      </c>
    </row>
    <row r="191" spans="1:10" x14ac:dyDescent="0.25">
      <c r="A191">
        <v>151</v>
      </c>
      <c r="B191">
        <v>2171</v>
      </c>
      <c r="F191">
        <f>'Fit Bahrain'!$B$17+'Fit Bahrain'!$B$18*'Bahrain Parameters and Data'!B191</f>
        <v>7.7933217779187167</v>
      </c>
      <c r="G191" s="5">
        <f t="shared" si="13"/>
        <v>2424.3573984334448</v>
      </c>
      <c r="H191" s="5">
        <f t="shared" si="14"/>
        <v>6666.9828456919731</v>
      </c>
      <c r="I191" s="11">
        <f t="shared" si="15"/>
        <v>4501840.9139201213</v>
      </c>
      <c r="J191" s="5">
        <f t="shared" si="12"/>
        <v>35.004662959038171</v>
      </c>
    </row>
    <row r="192" spans="1:10" x14ac:dyDescent="0.25">
      <c r="A192">
        <v>152</v>
      </c>
      <c r="B192">
        <v>2172</v>
      </c>
      <c r="F192">
        <f>'Fit Bahrain'!$B$17+'Fit Bahrain'!$B$18*'Bahrain Parameters and Data'!B192</f>
        <v>7.7813217779187163</v>
      </c>
      <c r="G192" s="5">
        <f t="shared" si="13"/>
        <v>2395.4389672596267</v>
      </c>
      <c r="H192" s="5">
        <f t="shared" si="14"/>
        <v>6587.457159963973</v>
      </c>
      <c r="I192" s="11">
        <f t="shared" si="15"/>
        <v>4510823.8100473452</v>
      </c>
      <c r="J192" s="5">
        <f t="shared" si="12"/>
        <v>35.074510662975733</v>
      </c>
    </row>
    <row r="193" spans="1:10" x14ac:dyDescent="0.25">
      <c r="A193">
        <v>153</v>
      </c>
      <c r="B193">
        <v>2173</v>
      </c>
      <c r="F193">
        <f>'Fit Bahrain'!$B$17+'Fit Bahrain'!$B$18*'Bahrain Parameters and Data'!B193</f>
        <v>7.7693217779187158</v>
      </c>
      <c r="G193" s="5">
        <f t="shared" si="13"/>
        <v>2366.865483436432</v>
      </c>
      <c r="H193" s="5">
        <f t="shared" si="14"/>
        <v>6508.8800794501876</v>
      </c>
      <c r="I193" s="11">
        <f t="shared" si="15"/>
        <v>4519699.5556102321</v>
      </c>
      <c r="J193" s="5">
        <f t="shared" si="12"/>
        <v>35.143525203444796</v>
      </c>
    </row>
    <row r="194" spans="1:10" x14ac:dyDescent="0.25">
      <c r="A194">
        <v>154</v>
      </c>
      <c r="B194">
        <v>2174</v>
      </c>
      <c r="F194">
        <f>'Fit Bahrain'!$B$17+'Fit Bahrain'!$B$18*'Bahrain Parameters and Data'!B194</f>
        <v>7.7573217779187154</v>
      </c>
      <c r="G194" s="5">
        <f t="shared" si="13"/>
        <v>2338.6328323328157</v>
      </c>
      <c r="H194" s="5">
        <f t="shared" si="14"/>
        <v>6431.2402889152436</v>
      </c>
      <c r="I194" s="11">
        <f t="shared" si="15"/>
        <v>4528469.4287314797</v>
      </c>
      <c r="J194" s="5">
        <f t="shared" si="12"/>
        <v>35.211716518658442</v>
      </c>
    </row>
    <row r="195" spans="1:10" x14ac:dyDescent="0.25">
      <c r="A195">
        <v>155</v>
      </c>
      <c r="B195">
        <v>2175</v>
      </c>
      <c r="F195">
        <f>'Fit Bahrain'!$B$17+'Fit Bahrain'!$B$18*'Bahrain Parameters and Data'!B195</f>
        <v>7.7453217779187185</v>
      </c>
      <c r="G195" s="5">
        <f t="shared" si="13"/>
        <v>2310.7369483982402</v>
      </c>
      <c r="H195" s="5">
        <f t="shared" si="14"/>
        <v>6354.5266080951606</v>
      </c>
      <c r="I195" s="11">
        <f t="shared" si="15"/>
        <v>4537134.6922879731</v>
      </c>
      <c r="J195" s="5">
        <f t="shared" si="12"/>
        <v>35.279094428283898</v>
      </c>
    </row>
    <row r="196" spans="1:10" x14ac:dyDescent="0.25">
      <c r="A196">
        <v>156</v>
      </c>
      <c r="B196">
        <v>2176</v>
      </c>
      <c r="F196">
        <f>'Fit Bahrain'!$B$17+'Fit Bahrain'!$B$18*'Bahrain Parameters and Data'!B196</f>
        <v>7.733321777918718</v>
      </c>
      <c r="G196" s="5">
        <f t="shared" si="13"/>
        <v>2283.1738145771988</v>
      </c>
      <c r="H196" s="5">
        <f t="shared" si="14"/>
        <v>6278.7279900872963</v>
      </c>
      <c r="I196" s="11">
        <f t="shared" si="15"/>
        <v>4545696.5940926373</v>
      </c>
      <c r="J196" s="5">
        <f t="shared" si="12"/>
        <v>35.345668634856573</v>
      </c>
    </row>
    <row r="197" spans="1:10" x14ac:dyDescent="0.25">
      <c r="A197">
        <v>157</v>
      </c>
      <c r="B197">
        <v>2177</v>
      </c>
      <c r="F197">
        <f>'Fit Bahrain'!$B$17+'Fit Bahrain'!$B$18*'Bahrain Parameters and Data'!B197</f>
        <v>7.7213217779187175</v>
      </c>
      <c r="G197" s="5">
        <f t="shared" si="13"/>
        <v>2255.9394617307994</v>
      </c>
      <c r="H197" s="5">
        <f t="shared" si="14"/>
        <v>6203.833519759698</v>
      </c>
      <c r="I197" s="11">
        <f t="shared" si="15"/>
        <v>4554156.3670741273</v>
      </c>
      <c r="J197" s="5">
        <f t="shared" si="12"/>
        <v>35.411448725177266</v>
      </c>
    </row>
    <row r="198" spans="1:10" x14ac:dyDescent="0.25">
      <c r="A198">
        <v>158</v>
      </c>
      <c r="B198">
        <v>2178</v>
      </c>
      <c r="F198">
        <f>'Fit Bahrain'!$B$17+'Fit Bahrain'!$B$18*'Bahrain Parameters and Data'!B198</f>
        <v>7.7093217779187171</v>
      </c>
      <c r="G198" s="5">
        <f t="shared" si="13"/>
        <v>2229.0299680651715</v>
      </c>
      <c r="H198" s="5">
        <f t="shared" si="14"/>
        <v>6129.8324121792211</v>
      </c>
      <c r="I198" s="11">
        <f t="shared" si="15"/>
        <v>4562515.2294543721</v>
      </c>
      <c r="J198" s="5">
        <f t="shared" si="12"/>
        <v>35.476444171692648</v>
      </c>
    </row>
    <row r="199" spans="1:10" x14ac:dyDescent="0.25">
      <c r="A199">
        <v>159</v>
      </c>
      <c r="B199">
        <v>2179</v>
      </c>
      <c r="F199">
        <f>'Fit Bahrain'!$B$17+'Fit Bahrain'!$B$18*'Bahrain Parameters and Data'!B199</f>
        <v>7.6973217779187166</v>
      </c>
      <c r="G199" s="5">
        <f t="shared" si="13"/>
        <v>2202.4414585667273</v>
      </c>
      <c r="H199" s="5">
        <f t="shared" si="14"/>
        <v>6056.7140110585005</v>
      </c>
      <c r="I199" s="11">
        <f t="shared" si="15"/>
        <v>4570774.3849239973</v>
      </c>
      <c r="J199" s="5">
        <f t="shared" ref="J199:J262" si="16">I199/$C$2*100</f>
        <v>35.540664333859326</v>
      </c>
    </row>
    <row r="200" spans="1:10" x14ac:dyDescent="0.25">
      <c r="A200">
        <v>160</v>
      </c>
      <c r="B200">
        <v>2180</v>
      </c>
      <c r="F200">
        <f>'Fit Bahrain'!$B$17+'Fit Bahrain'!$B$18*'Bahrain Parameters and Data'!B200</f>
        <v>7.6853217779187162</v>
      </c>
      <c r="G200" s="5">
        <f t="shared" si="13"/>
        <v>2176.1701044441538</v>
      </c>
      <c r="H200" s="5">
        <f t="shared" si="14"/>
        <v>5984.4677872214234</v>
      </c>
      <c r="I200" s="11">
        <f t="shared" si="15"/>
        <v>4578935.0228156624</v>
      </c>
      <c r="J200" s="5">
        <f t="shared" si="16"/>
        <v>35.604118459491616</v>
      </c>
    </row>
    <row r="201" spans="1:10" x14ac:dyDescent="0.25">
      <c r="A201">
        <v>161</v>
      </c>
      <c r="B201">
        <v>2181</v>
      </c>
      <c r="F201">
        <f>'Fit Bahrain'!$B$17+'Fit Bahrain'!$B$18*'Bahrain Parameters and Data'!B201</f>
        <v>7.6733217779187157</v>
      </c>
      <c r="G201" s="5">
        <f t="shared" si="13"/>
        <v>2150.2121225770607</v>
      </c>
      <c r="H201" s="5">
        <f t="shared" si="14"/>
        <v>5913.0833370869168</v>
      </c>
      <c r="I201" s="11">
        <f t="shared" si="15"/>
        <v>4586998.3182753269</v>
      </c>
      <c r="J201" s="5">
        <f t="shared" si="16"/>
        <v>35.666815686093287</v>
      </c>
    </row>
    <row r="202" spans="1:10" x14ac:dyDescent="0.25">
      <c r="A202">
        <v>162</v>
      </c>
      <c r="B202">
        <v>2182</v>
      </c>
      <c r="F202">
        <f>'Fit Bahrain'!$B$17+'Fit Bahrain'!$B$18*'Bahrain Parameters and Data'!B202</f>
        <v>7.6613217779187153</v>
      </c>
      <c r="G202" s="5">
        <f t="shared" si="13"/>
        <v>2124.5637749712027</v>
      </c>
      <c r="H202" s="5">
        <f t="shared" si="14"/>
        <v>5842.5503811708077</v>
      </c>
      <c r="I202" s="11">
        <f t="shared" si="15"/>
        <v>4594965.4324314687</v>
      </c>
      <c r="J202" s="5">
        <f t="shared" si="16"/>
        <v>35.728765042173279</v>
      </c>
    </row>
    <row r="203" spans="1:10" x14ac:dyDescent="0.25">
      <c r="A203">
        <v>163</v>
      </c>
      <c r="B203">
        <v>2183</v>
      </c>
      <c r="F203">
        <f>'Fit Bahrain'!$B$17+'Fit Bahrain'!$B$18*'Bahrain Parameters and Data'!B203</f>
        <v>7.6493217779187184</v>
      </c>
      <c r="G203" s="5">
        <f t="shared" si="13"/>
        <v>2099.2213682202118</v>
      </c>
      <c r="H203" s="5">
        <f t="shared" si="14"/>
        <v>5772.8587626055823</v>
      </c>
      <c r="I203" s="11">
        <f t="shared" si="15"/>
        <v>4602837.5125622954</v>
      </c>
      <c r="J203" s="5">
        <f t="shared" si="16"/>
        <v>35.789975448545938</v>
      </c>
    </row>
    <row r="204" spans="1:10" x14ac:dyDescent="0.25">
      <c r="A204">
        <v>164</v>
      </c>
      <c r="B204">
        <v>2184</v>
      </c>
      <c r="F204">
        <f>'Fit Bahrain'!$B$17+'Fit Bahrain'!$B$18*'Bahrain Parameters and Data'!B204</f>
        <v>7.6373217779187179</v>
      </c>
      <c r="G204" s="5">
        <f t="shared" si="13"/>
        <v>2074.181252973709</v>
      </c>
      <c r="H204" s="5">
        <f t="shared" si="14"/>
        <v>5703.9984456777001</v>
      </c>
      <c r="I204" s="11">
        <f t="shared" si="15"/>
        <v>4610615.6922609471</v>
      </c>
      <c r="J204" s="5">
        <f t="shared" si="16"/>
        <v>35.850455719615546</v>
      </c>
    </row>
    <row r="205" spans="1:10" x14ac:dyDescent="0.25">
      <c r="A205">
        <v>165</v>
      </c>
      <c r="B205">
        <v>2185</v>
      </c>
      <c r="F205">
        <f>'Fit Bahrain'!$B$17+'Fit Bahrain'!$B$18*'Bahrain Parameters and Data'!B205</f>
        <v>7.6253217779187175</v>
      </c>
      <c r="G205" s="5">
        <f t="shared" si="13"/>
        <v>2049.4398234118371</v>
      </c>
      <c r="H205" s="5">
        <f t="shared" si="14"/>
        <v>5635.9595143825518</v>
      </c>
      <c r="I205" s="11">
        <f t="shared" si="15"/>
        <v>4618301.0915987408</v>
      </c>
      <c r="J205" s="5">
        <f t="shared" si="16"/>
        <v>35.910214564645635</v>
      </c>
    </row>
    <row r="206" spans="1:10" x14ac:dyDescent="0.25">
      <c r="A206">
        <v>166</v>
      </c>
      <c r="B206">
        <v>2186</v>
      </c>
      <c r="F206">
        <f>'Fit Bahrain'!$B$17+'Fit Bahrain'!$B$18*'Bahrain Parameters and Data'!B206</f>
        <v>7.613321777918717</v>
      </c>
      <c r="G206" s="5">
        <f t="shared" si="13"/>
        <v>2024.9935167259855</v>
      </c>
      <c r="H206" s="5">
        <f t="shared" si="14"/>
        <v>5568.7321709964599</v>
      </c>
      <c r="I206" s="11">
        <f t="shared" si="15"/>
        <v>4625894.8172864635</v>
      </c>
      <c r="J206" s="5">
        <f t="shared" si="16"/>
        <v>35.969260589013182</v>
      </c>
    </row>
    <row r="207" spans="1:10" x14ac:dyDescent="0.25">
      <c r="A207">
        <v>167</v>
      </c>
      <c r="B207">
        <v>2187</v>
      </c>
      <c r="F207">
        <f>'Fit Bahrain'!$B$17+'Fit Bahrain'!$B$18*'Bahrain Parameters and Data'!B207</f>
        <v>7.6013217779187165</v>
      </c>
      <c r="G207" s="5">
        <f t="shared" si="13"/>
        <v>2000.838812605748</v>
      </c>
      <c r="H207" s="5">
        <f t="shared" si="14"/>
        <v>5502.3067346658072</v>
      </c>
      <c r="I207" s="11">
        <f t="shared" si="15"/>
        <v>4633397.9628337352</v>
      </c>
      <c r="J207" s="5">
        <f t="shared" si="16"/>
        <v>36.0276022954477</v>
      </c>
    </row>
    <row r="208" spans="1:10" x14ac:dyDescent="0.25">
      <c r="A208">
        <v>168</v>
      </c>
      <c r="B208">
        <v>2188</v>
      </c>
      <c r="F208">
        <f>'Fit Bahrain'!$B$17+'Fit Bahrain'!$B$18*'Bahrain Parameters and Data'!B208</f>
        <v>7.5893217779187161</v>
      </c>
      <c r="G208" s="5">
        <f t="shared" si="13"/>
        <v>1976.9722327319917</v>
      </c>
      <c r="H208" s="5">
        <f t="shared" si="14"/>
        <v>5436.6736400129766</v>
      </c>
      <c r="I208" s="11">
        <f t="shared" si="15"/>
        <v>4640811.6087064799</v>
      </c>
      <c r="J208" s="5">
        <f t="shared" si="16"/>
        <v>36.085248085255749</v>
      </c>
    </row>
    <row r="209" spans="1:10" x14ac:dyDescent="0.25">
      <c r="A209">
        <v>169</v>
      </c>
      <c r="B209">
        <v>2189</v>
      </c>
      <c r="F209">
        <f>'Fit Bahrain'!$B$17+'Fit Bahrain'!$B$18*'Bahrain Parameters and Data'!B209</f>
        <v>7.5773217779187156</v>
      </c>
      <c r="G209" s="5">
        <f t="shared" si="13"/>
        <v>1953.3903402759734</v>
      </c>
      <c r="H209" s="5">
        <f t="shared" si="14"/>
        <v>5371.8234357589263</v>
      </c>
      <c r="I209" s="11">
        <f t="shared" si="15"/>
        <v>4648136.8224825151</v>
      </c>
      <c r="J209" s="5">
        <f t="shared" si="16"/>
        <v>36.14220625953066</v>
      </c>
    </row>
    <row r="210" spans="1:10" x14ac:dyDescent="0.25">
      <c r="A210">
        <v>170</v>
      </c>
      <c r="B210">
        <v>2190</v>
      </c>
      <c r="F210">
        <f>'Fit Bahrain'!$B$17+'Fit Bahrain'!$B$18*'Bahrain Parameters and Data'!B210</f>
        <v>7.5653217779187187</v>
      </c>
      <c r="G210" s="5">
        <f t="shared" si="13"/>
        <v>1930.0897394044364</v>
      </c>
      <c r="H210" s="5">
        <f t="shared" si="14"/>
        <v>5307.7467833622004</v>
      </c>
      <c r="I210" s="11">
        <f t="shared" si="15"/>
        <v>4655374.6590052815</v>
      </c>
      <c r="J210" s="5">
        <f t="shared" si="16"/>
        <v>36.198485020347967</v>
      </c>
    </row>
    <row r="211" spans="1:10" x14ac:dyDescent="0.25">
      <c r="A211">
        <v>171</v>
      </c>
      <c r="B211">
        <v>2191</v>
      </c>
      <c r="F211">
        <f>'Fit Bahrain'!$B$17+'Fit Bahrain'!$B$18*'Bahrain Parameters and Data'!B211</f>
        <v>7.5533217779187183</v>
      </c>
      <c r="G211" s="5">
        <f t="shared" si="13"/>
        <v>1907.0670747905776</v>
      </c>
      <c r="H211" s="5">
        <f t="shared" si="14"/>
        <v>5244.4344556740889</v>
      </c>
      <c r="I211" s="11">
        <f t="shared" si="15"/>
        <v>4662526.1605357463</v>
      </c>
      <c r="J211" s="5">
        <f t="shared" si="16"/>
        <v>36.254092471946471</v>
      </c>
    </row>
    <row r="212" spans="1:10" x14ac:dyDescent="0.25">
      <c r="A212">
        <v>172</v>
      </c>
      <c r="B212">
        <v>2192</v>
      </c>
      <c r="F212">
        <f>'Fit Bahrain'!$B$17+'Fit Bahrain'!$B$18*'Bahrain Parameters and Data'!B212</f>
        <v>7.5413217779187178</v>
      </c>
      <c r="G212" s="5">
        <f t="shared" si="13"/>
        <v>1884.3190311309165</v>
      </c>
      <c r="H212" s="5">
        <f t="shared" si="14"/>
        <v>5181.8773356100201</v>
      </c>
      <c r="I212" s="11">
        <f t="shared" si="15"/>
        <v>4669592.3569024866</v>
      </c>
      <c r="J212" s="5">
        <f t="shared" si="16"/>
        <v>36.309036621895281</v>
      </c>
    </row>
    <row r="213" spans="1:10" x14ac:dyDescent="0.25">
      <c r="A213">
        <v>173</v>
      </c>
      <c r="B213">
        <v>2193</v>
      </c>
      <c r="F213">
        <f>'Fit Bahrain'!$B$17+'Fit Bahrain'!$B$18*'Bahrain Parameters and Data'!B213</f>
        <v>7.5293217779187174</v>
      </c>
      <c r="G213" s="5">
        <f t="shared" si="13"/>
        <v>1861.8423326678574</v>
      </c>
      <c r="H213" s="5">
        <f t="shared" si="14"/>
        <v>5120.0664148366077</v>
      </c>
      <c r="I213" s="11">
        <f t="shared" si="15"/>
        <v>4676574.2656499911</v>
      </c>
      <c r="J213" s="5">
        <f t="shared" si="16"/>
        <v>36.363325382246956</v>
      </c>
    </row>
    <row r="214" spans="1:10" x14ac:dyDescent="0.25">
      <c r="A214">
        <v>174</v>
      </c>
      <c r="B214">
        <v>2194</v>
      </c>
      <c r="F214">
        <f>'Fit Bahrain'!$B$17+'Fit Bahrain'!$B$18*'Bahrain Parameters and Data'!B214</f>
        <v>7.5173217779187169</v>
      </c>
      <c r="G214" s="5">
        <f t="shared" si="13"/>
        <v>1839.6337427179812</v>
      </c>
      <c r="H214" s="5">
        <f t="shared" si="14"/>
        <v>5058.9927924744488</v>
      </c>
      <c r="I214" s="11">
        <f t="shared" si="15"/>
        <v>4683472.8921851832</v>
      </c>
      <c r="J214" s="5">
        <f t="shared" si="16"/>
        <v>36.41696657067677</v>
      </c>
    </row>
    <row r="215" spans="1:10" x14ac:dyDescent="0.25">
      <c r="A215">
        <v>175</v>
      </c>
      <c r="B215">
        <v>2195</v>
      </c>
      <c r="F215">
        <f>'Fit Bahrain'!$B$17+'Fit Bahrain'!$B$18*'Bahrain Parameters and Data'!B215</f>
        <v>7.5053217779187165</v>
      </c>
      <c r="G215" s="5">
        <f t="shared" si="13"/>
        <v>1817.6900632059589</v>
      </c>
      <c r="H215" s="5">
        <f t="shared" si="14"/>
        <v>4998.6476738163874</v>
      </c>
      <c r="I215" s="11">
        <f t="shared" si="15"/>
        <v>4690289.2299222052</v>
      </c>
      <c r="J215" s="5">
        <f t="shared" si="16"/>
        <v>36.469967911608578</v>
      </c>
    </row>
    <row r="216" spans="1:10" x14ac:dyDescent="0.25">
      <c r="A216">
        <v>176</v>
      </c>
      <c r="B216">
        <v>2196</v>
      </c>
      <c r="F216">
        <f>'Fit Bahrain'!$B$17+'Fit Bahrain'!$B$18*'Bahrain Parameters and Data'!B216</f>
        <v>7.493321777918716</v>
      </c>
      <c r="G216" s="5">
        <f t="shared" si="13"/>
        <v>1796.0081342040219</v>
      </c>
      <c r="H216" s="5">
        <f t="shared" si="14"/>
        <v>4939.0223690610601</v>
      </c>
      <c r="I216" s="11">
        <f t="shared" si="15"/>
        <v>4697024.2604254698</v>
      </c>
      <c r="J216" s="5">
        <f t="shared" si="16"/>
        <v>36.522337037327048</v>
      </c>
    </row>
    <row r="217" spans="1:10" x14ac:dyDescent="0.25">
      <c r="A217">
        <v>177</v>
      </c>
      <c r="B217">
        <v>2197</v>
      </c>
      <c r="F217">
        <f>'Fit Bahrain'!$B$17+'Fit Bahrain'!$B$18*'Bahrain Parameters and Data'!B217</f>
        <v>7.4813217779187156</v>
      </c>
      <c r="G217" s="5">
        <f t="shared" si="13"/>
        <v>1774.5848334769271</v>
      </c>
      <c r="H217" s="5">
        <f t="shared" si="14"/>
        <v>4880.1082920615499</v>
      </c>
      <c r="I217" s="11">
        <f t="shared" si="15"/>
        <v>4703678.9535510084</v>
      </c>
      <c r="J217" s="5">
        <f t="shared" si="16"/>
        <v>36.574081489076775</v>
      </c>
    </row>
    <row r="218" spans="1:10" x14ac:dyDescent="0.25">
      <c r="A218">
        <v>178</v>
      </c>
      <c r="B218">
        <v>2198</v>
      </c>
      <c r="F218">
        <f>'Fit Bahrain'!$B$17+'Fit Bahrain'!$B$18*'Bahrain Parameters and Data'!B218</f>
        <v>7.4693217779187187</v>
      </c>
      <c r="G218" s="5">
        <f t="shared" si="13"/>
        <v>1753.4170760323566</v>
      </c>
      <c r="H218" s="5">
        <f t="shared" si="14"/>
        <v>4821.896959088981</v>
      </c>
      <c r="I218" s="11">
        <f t="shared" si="15"/>
        <v>4710254.2675861297</v>
      </c>
      <c r="J218" s="5">
        <f t="shared" si="16"/>
        <v>36.625208718148237</v>
      </c>
    </row>
    <row r="219" spans="1:10" x14ac:dyDescent="0.25">
      <c r="A219">
        <v>179</v>
      </c>
      <c r="B219">
        <v>2199</v>
      </c>
      <c r="F219">
        <f>'Fit Bahrain'!$B$17+'Fit Bahrain'!$B$18*'Bahrain Parameters and Data'!B219</f>
        <v>7.4573217779187182</v>
      </c>
      <c r="G219" s="5">
        <f t="shared" si="13"/>
        <v>1732.5018136766475</v>
      </c>
      <c r="H219" s="5">
        <f t="shared" si="14"/>
        <v>4764.3799876107805</v>
      </c>
      <c r="I219" s="11">
        <f t="shared" si="15"/>
        <v>4716751.1493874164</v>
      </c>
      <c r="J219" s="5">
        <f t="shared" si="16"/>
        <v>36.675726086950746</v>
      </c>
    </row>
    <row r="220" spans="1:10" x14ac:dyDescent="0.25">
      <c r="A220">
        <v>180</v>
      </c>
      <c r="B220">
        <v>2200</v>
      </c>
      <c r="F220">
        <f>'Fit Bahrain'!$B$17+'Fit Bahrain'!$B$18*'Bahrain Parameters and Data'!B220</f>
        <v>7.4453217779187177</v>
      </c>
      <c r="G220" s="5">
        <f t="shared" si="13"/>
        <v>1711.8360345758856</v>
      </c>
      <c r="H220" s="5">
        <f t="shared" si="14"/>
        <v>4707.5490950836856</v>
      </c>
      <c r="I220" s="11">
        <f t="shared" si="15"/>
        <v>4723170.5345170759</v>
      </c>
      <c r="J220" s="5">
        <f t="shared" si="16"/>
        <v>36.725640870072731</v>
      </c>
    </row>
    <row r="221" spans="1:10" x14ac:dyDescent="0.25">
      <c r="A221">
        <v>181</v>
      </c>
      <c r="B221">
        <v>2201</v>
      </c>
      <c r="F221">
        <f>'Fit Bahrain'!$B$17+'Fit Bahrain'!$B$18*'Bahrain Parameters and Data'!B221</f>
        <v>7.4333217779187173</v>
      </c>
      <c r="G221" s="5">
        <f t="shared" si="13"/>
        <v>1691.4167628221696</v>
      </c>
      <c r="H221" s="5">
        <f t="shared" si="14"/>
        <v>4651.3960977609668</v>
      </c>
      <c r="I221" s="11">
        <f t="shared" si="15"/>
        <v>4729513.3473776588</v>
      </c>
      <c r="J221" s="5">
        <f t="shared" si="16"/>
        <v>36.774960255329198</v>
      </c>
    </row>
    <row r="222" spans="1:10" x14ac:dyDescent="0.25">
      <c r="A222">
        <v>182</v>
      </c>
      <c r="B222">
        <v>2202</v>
      </c>
      <c r="F222">
        <f>'Fit Bahrain'!$B$17+'Fit Bahrain'!$B$18*'Bahrain Parameters and Data'!B222</f>
        <v>7.4213217779187168</v>
      </c>
      <c r="G222" s="5">
        <f t="shared" si="13"/>
        <v>1671.2410580050821</v>
      </c>
      <c r="H222" s="5">
        <f t="shared" si="14"/>
        <v>4595.912909513976</v>
      </c>
      <c r="I222" s="11">
        <f t="shared" si="15"/>
        <v>4735780.5013451781</v>
      </c>
      <c r="J222" s="5">
        <f t="shared" si="16"/>
        <v>36.823691344796863</v>
      </c>
    </row>
    <row r="223" spans="1:10" x14ac:dyDescent="0.25">
      <c r="A223">
        <v>183</v>
      </c>
      <c r="B223">
        <v>2203</v>
      </c>
      <c r="F223">
        <f>'Fit Bahrain'!$B$17+'Fit Bahrain'!$B$18*'Bahrain Parameters and Data'!B223</f>
        <v>7.4093217779187164</v>
      </c>
      <c r="G223" s="5">
        <f t="shared" si="13"/>
        <v>1651.3060147882657</v>
      </c>
      <c r="H223" s="5">
        <f t="shared" si="14"/>
        <v>4541.0915406677304</v>
      </c>
      <c r="I223" s="11">
        <f t="shared" si="15"/>
        <v>4741972.8989006346</v>
      </c>
      <c r="J223" s="5">
        <f t="shared" si="16"/>
        <v>36.871841155836798</v>
      </c>
    </row>
    <row r="224" spans="1:10" x14ac:dyDescent="0.25">
      <c r="A224">
        <v>184</v>
      </c>
      <c r="B224">
        <v>2204</v>
      </c>
      <c r="F224">
        <f>'Fit Bahrain'!$B$17+'Fit Bahrain'!$B$18*'Bahrain Parameters and Data'!B224</f>
        <v>7.3973217779187159</v>
      </c>
      <c r="G224" s="5">
        <f t="shared" si="13"/>
        <v>1631.6087624910492</v>
      </c>
      <c r="H224" s="5">
        <f t="shared" si="14"/>
        <v>4486.9240968503855</v>
      </c>
      <c r="I224" s="11">
        <f t="shared" si="15"/>
        <v>4748091.4317599768</v>
      </c>
      <c r="J224" s="5">
        <f t="shared" si="16"/>
        <v>36.919416622105011</v>
      </c>
    </row>
    <row r="225" spans="1:10" x14ac:dyDescent="0.25">
      <c r="A225">
        <v>185</v>
      </c>
      <c r="B225">
        <v>2205</v>
      </c>
      <c r="F225">
        <f>'Fit Bahrain'!$B$17+'Fit Bahrain'!$B$18*'Bahrain Parameters and Data'!B225</f>
        <v>7.3853217779187155</v>
      </c>
      <c r="G225" s="5">
        <f t="shared" si="13"/>
        <v>1612.1464646750651</v>
      </c>
      <c r="H225" s="5">
        <f t="shared" si="14"/>
        <v>4433.4027778564287</v>
      </c>
      <c r="I225" s="11">
        <f t="shared" si="15"/>
        <v>4754136.9810025077</v>
      </c>
      <c r="J225" s="5">
        <f t="shared" si="16"/>
        <v>36.966424594550844</v>
      </c>
    </row>
    <row r="226" spans="1:10" x14ac:dyDescent="0.25">
      <c r="A226">
        <v>186</v>
      </c>
      <c r="B226">
        <v>2206</v>
      </c>
      <c r="F226">
        <f>'Fit Bahrain'!$B$17+'Fit Bahrain'!$B$18*'Bahrain Parameters and Data'!B226</f>
        <v>7.3733217779187186</v>
      </c>
      <c r="G226" s="5">
        <f t="shared" si="13"/>
        <v>1592.9163187358024</v>
      </c>
      <c r="H226" s="5">
        <f t="shared" si="14"/>
        <v>4380.5198765234563</v>
      </c>
      <c r="I226" s="11">
        <f t="shared" si="15"/>
        <v>4760110.4171977676</v>
      </c>
      <c r="J226" s="5">
        <f t="shared" si="16"/>
        <v>37.01287184240357</v>
      </c>
    </row>
    <row r="227" spans="1:10" x14ac:dyDescent="0.25">
      <c r="A227">
        <v>187</v>
      </c>
      <c r="B227">
        <v>2207</v>
      </c>
      <c r="F227">
        <f>'Fit Bahrain'!$B$17+'Fit Bahrain'!$B$18*'Bahrain Parameters and Data'!B227</f>
        <v>7.3613217779187181</v>
      </c>
      <c r="G227" s="5">
        <f t="shared" si="13"/>
        <v>1573.9155554990043</v>
      </c>
      <c r="H227" s="5">
        <f t="shared" si="14"/>
        <v>4328.2677776222617</v>
      </c>
      <c r="I227" s="11">
        <f t="shared" si="15"/>
        <v>4766012.6005308889</v>
      </c>
      <c r="J227" s="5">
        <f t="shared" si="16"/>
        <v>37.058765054147131</v>
      </c>
    </row>
    <row r="228" spans="1:10" x14ac:dyDescent="0.25">
      <c r="A228">
        <v>188</v>
      </c>
      <c r="B228">
        <v>2208</v>
      </c>
      <c r="F228">
        <f>'Fit Bahrain'!$B$17+'Fit Bahrain'!$B$18*'Bahrain Parameters and Data'!B228</f>
        <v>7.3493217779187177</v>
      </c>
      <c r="G228" s="5">
        <f t="shared" si="13"/>
        <v>1555.1414388219375</v>
      </c>
      <c r="H228" s="5">
        <f t="shared" si="14"/>
        <v>4276.6389567603283</v>
      </c>
      <c r="I228" s="11">
        <f t="shared" si="15"/>
        <v>4771844.3809264712</v>
      </c>
      <c r="J228" s="5">
        <f t="shared" si="16"/>
        <v>37.104110838483329</v>
      </c>
    </row>
    <row r="229" spans="1:10" x14ac:dyDescent="0.25">
      <c r="A229">
        <v>189</v>
      </c>
      <c r="B229">
        <v>2209</v>
      </c>
      <c r="F229">
        <f>'Fit Bahrain'!$B$17+'Fit Bahrain'!$B$18*'Bahrain Parameters and Data'!B229</f>
        <v>7.3373217779187172</v>
      </c>
      <c r="G229" s="5">
        <f t="shared" si="13"/>
        <v>1536.5912651993583</v>
      </c>
      <c r="H229" s="5">
        <f t="shared" si="14"/>
        <v>4225.6259792982355</v>
      </c>
      <c r="I229" s="11">
        <f t="shared" si="15"/>
        <v>4777606.5981709687</v>
      </c>
      <c r="J229" s="5">
        <f t="shared" si="16"/>
        <v>37.148915725283459</v>
      </c>
    </row>
    <row r="230" spans="1:10" x14ac:dyDescent="0.25">
      <c r="A230">
        <v>190</v>
      </c>
      <c r="B230">
        <v>2210</v>
      </c>
      <c r="F230">
        <f>'Fit Bahrain'!$B$17+'Fit Bahrain'!$B$18*'Bahrain Parameters and Data'!B230</f>
        <v>7.3253217779187167</v>
      </c>
      <c r="G230" s="5">
        <f t="shared" si="13"/>
        <v>1518.2623633742101</v>
      </c>
      <c r="H230" s="5">
        <f t="shared" si="14"/>
        <v>4175.2214992790778</v>
      </c>
      <c r="I230" s="11">
        <f t="shared" si="15"/>
        <v>4783300.0820336221</v>
      </c>
      <c r="J230" s="5">
        <f t="shared" si="16"/>
        <v>37.193186166528655</v>
      </c>
    </row>
    <row r="231" spans="1:10" x14ac:dyDescent="0.25">
      <c r="A231">
        <v>191</v>
      </c>
      <c r="B231">
        <v>2211</v>
      </c>
      <c r="F231">
        <f>'Fit Bahrain'!$B$17+'Fit Bahrain'!$B$18*'Bahrain Parameters and Data'!B231</f>
        <v>7.3133217779187163</v>
      </c>
      <c r="G231" s="5">
        <f t="shared" si="13"/>
        <v>1500.152093952958</v>
      </c>
      <c r="H231" s="5">
        <f t="shared" si="14"/>
        <v>4125.4182583706342</v>
      </c>
      <c r="I231" s="11">
        <f t="shared" si="15"/>
        <v>4788925.6523859454</v>
      </c>
      <c r="J231" s="5">
        <f t="shared" si="16"/>
        <v>37.236928537238938</v>
      </c>
    </row>
    <row r="232" spans="1:10" x14ac:dyDescent="0.25">
      <c r="A232">
        <v>192</v>
      </c>
      <c r="B232">
        <v>2212</v>
      </c>
      <c r="F232">
        <f>'Fit Bahrain'!$B$17+'Fit Bahrain'!$B$18*'Bahrain Parameters and Data'!B232</f>
        <v>7.3013217779187158</v>
      </c>
      <c r="G232" s="5">
        <f t="shared" si="13"/>
        <v>1482.2578490255103</v>
      </c>
      <c r="H232" s="5">
        <f t="shared" si="14"/>
        <v>4076.2090848201533</v>
      </c>
      <c r="I232" s="11">
        <f t="shared" si="15"/>
        <v>4794484.119319791</v>
      </c>
      <c r="J232" s="5">
        <f t="shared" si="16"/>
        <v>37.280149136391294</v>
      </c>
    </row>
    <row r="233" spans="1:10" x14ac:dyDescent="0.25">
      <c r="A233">
        <v>193</v>
      </c>
      <c r="B233">
        <v>2213</v>
      </c>
      <c r="F233">
        <f>'Fit Bahrain'!$B$17+'Fit Bahrain'!$B$18*'Bahrain Parameters and Data'!B233</f>
        <v>7.2893217779187189</v>
      </c>
      <c r="G233" s="5">
        <f t="shared" si="13"/>
        <v>1464.5770517896813</v>
      </c>
      <c r="H233" s="5">
        <f t="shared" si="14"/>
        <v>4027.5868924216234</v>
      </c>
      <c r="I233" s="11">
        <f t="shared" si="15"/>
        <v>4799976.2832640018</v>
      </c>
      <c r="J233" s="5">
        <f t="shared" si="16"/>
        <v>37.322854187826678</v>
      </c>
    </row>
    <row r="234" spans="1:10" x14ac:dyDescent="0.25">
      <c r="A234">
        <v>194</v>
      </c>
      <c r="B234">
        <v>2214</v>
      </c>
      <c r="F234">
        <f>'Fit Bahrain'!$B$17+'Fit Bahrain'!$B$18*'Bahrain Parameters and Data'!B234</f>
        <v>7.2773217779187185</v>
      </c>
      <c r="G234" s="5">
        <f t="shared" ref="G234:G297" si="17">EXP(F234)</f>
        <v>1447.1071561801061</v>
      </c>
      <c r="H234" s="5">
        <f t="shared" ref="H234:H297" si="18">G234*44/16</f>
        <v>3979.5446794952918</v>
      </c>
      <c r="I234" s="11">
        <f t="shared" ref="I234:I297" si="19">I233+G234+H234</f>
        <v>4805402.9350996772</v>
      </c>
      <c r="J234" s="5">
        <f t="shared" si="16"/>
        <v>37.365049841146302</v>
      </c>
    </row>
    <row r="235" spans="1:10" x14ac:dyDescent="0.25">
      <c r="A235">
        <v>195</v>
      </c>
      <c r="B235">
        <v>2215</v>
      </c>
      <c r="F235">
        <f>'Fit Bahrain'!$B$17+'Fit Bahrain'!$B$18*'Bahrain Parameters and Data'!B235</f>
        <v>7.265321777918718</v>
      </c>
      <c r="G235" s="5">
        <f t="shared" si="17"/>
        <v>1429.8456465016341</v>
      </c>
      <c r="H235" s="5">
        <f t="shared" si="18"/>
        <v>3932.0755278794936</v>
      </c>
      <c r="I235" s="11">
        <f t="shared" si="19"/>
        <v>4810764.8562740581</v>
      </c>
      <c r="J235" s="5">
        <f t="shared" si="16"/>
        <v>37.406742172597149</v>
      </c>
    </row>
    <row r="236" spans="1:10" x14ac:dyDescent="0.25">
      <c r="A236">
        <v>196</v>
      </c>
      <c r="B236">
        <v>2216</v>
      </c>
      <c r="F236">
        <f>'Fit Bahrain'!$B$17+'Fit Bahrain'!$B$18*'Bahrain Parameters and Data'!B236</f>
        <v>7.2533217779187176</v>
      </c>
      <c r="G236" s="5">
        <f t="shared" si="17"/>
        <v>1412.7900370670434</v>
      </c>
      <c r="H236" s="5">
        <f t="shared" si="18"/>
        <v>3885.1726019343691</v>
      </c>
      <c r="I236" s="11">
        <f t="shared" si="19"/>
        <v>4816062.8189130593</v>
      </c>
      <c r="J236" s="5">
        <f t="shared" si="16"/>
        <v>37.447937185946998</v>
      </c>
    </row>
    <row r="237" spans="1:10" x14ac:dyDescent="0.25">
      <c r="A237">
        <v>197</v>
      </c>
      <c r="B237">
        <v>2217</v>
      </c>
      <c r="F237">
        <f>'Fit Bahrain'!$B$17+'Fit Bahrain'!$B$18*'Bahrain Parameters and Data'!B237</f>
        <v>7.2413217779187171</v>
      </c>
      <c r="G237" s="5">
        <f t="shared" si="17"/>
        <v>1395.9378718391031</v>
      </c>
      <c r="H237" s="5">
        <f t="shared" si="18"/>
        <v>3838.8291475575334</v>
      </c>
      <c r="I237" s="11">
        <f t="shared" si="19"/>
        <v>4821297.585932456</v>
      </c>
      <c r="J237" s="5">
        <f t="shared" si="16"/>
        <v>37.488640813348944</v>
      </c>
    </row>
    <row r="238" spans="1:10" x14ac:dyDescent="0.25">
      <c r="A238">
        <v>198</v>
      </c>
      <c r="B238">
        <v>2218</v>
      </c>
      <c r="F238">
        <f>'Fit Bahrain'!$B$17+'Fit Bahrain'!$B$18*'Bahrain Parameters and Data'!B238</f>
        <v>7.2293217779187167</v>
      </c>
      <c r="G238" s="5">
        <f t="shared" si="17"/>
        <v>1379.2867240769001</v>
      </c>
      <c r="H238" s="5">
        <f t="shared" si="18"/>
        <v>3793.038491211475</v>
      </c>
      <c r="I238" s="11">
        <f t="shared" si="19"/>
        <v>4826469.9111477444</v>
      </c>
      <c r="J238" s="5">
        <f t="shared" si="16"/>
        <v>37.528858916195688</v>
      </c>
    </row>
    <row r="239" spans="1:10" x14ac:dyDescent="0.25">
      <c r="A239">
        <v>199</v>
      </c>
      <c r="B239">
        <v>2219</v>
      </c>
      <c r="F239">
        <f>'Fit Bahrain'!$B$17+'Fit Bahrain'!$B$18*'Bahrain Parameters and Data'!B239</f>
        <v>7.2173217779187162</v>
      </c>
      <c r="G239" s="5">
        <f t="shared" si="17"/>
        <v>1362.8341959863831</v>
      </c>
      <c r="H239" s="5">
        <f t="shared" si="18"/>
        <v>3747.7940389625533</v>
      </c>
      <c r="I239" s="11">
        <f t="shared" si="19"/>
        <v>4831580.5393826934</v>
      </c>
      <c r="J239" s="5">
        <f t="shared" si="16"/>
        <v>37.56859728596352</v>
      </c>
    </row>
    <row r="240" spans="1:10" x14ac:dyDescent="0.25">
      <c r="A240">
        <v>200</v>
      </c>
      <c r="B240">
        <v>2220</v>
      </c>
      <c r="F240">
        <f>'Fit Bahrain'!$B$17+'Fit Bahrain'!$B$18*'Bahrain Parameters and Data'!B240</f>
        <v>7.2053217779187158</v>
      </c>
      <c r="G240" s="5">
        <f t="shared" si="17"/>
        <v>1346.5779183750769</v>
      </c>
      <c r="H240" s="5">
        <f t="shared" si="18"/>
        <v>3703.0892755314617</v>
      </c>
      <c r="I240" s="11">
        <f t="shared" si="19"/>
        <v>4836630.2065765997</v>
      </c>
      <c r="J240" s="5">
        <f t="shared" si="16"/>
        <v>37.60786164504637</v>
      </c>
    </row>
    <row r="241" spans="1:10" x14ac:dyDescent="0.25">
      <c r="A241">
        <v>201</v>
      </c>
      <c r="B241">
        <v>2221</v>
      </c>
      <c r="F241">
        <f>'Fit Bahrain'!$B$17+'Fit Bahrain'!$B$18*'Bahrain Parameters and Data'!B241</f>
        <v>7.1933217779187189</v>
      </c>
      <c r="G241" s="5">
        <f t="shared" si="17"/>
        <v>1330.5155503109193</v>
      </c>
      <c r="H241" s="5">
        <f t="shared" si="18"/>
        <v>3658.917763355028</v>
      </c>
      <c r="I241" s="11">
        <f t="shared" si="19"/>
        <v>4841619.6398902657</v>
      </c>
      <c r="J241" s="5">
        <f t="shared" si="16"/>
        <v>37.646657647579786</v>
      </c>
    </row>
    <row r="242" spans="1:10" x14ac:dyDescent="0.25">
      <c r="A242">
        <v>202</v>
      </c>
      <c r="B242">
        <v>2222</v>
      </c>
      <c r="F242">
        <f>'Fit Bahrain'!$B$17+'Fit Bahrain'!$B$18*'Bahrain Parameters and Data'!B242</f>
        <v>7.1813217779187184</v>
      </c>
      <c r="G242" s="5">
        <f t="shared" si="17"/>
        <v>1314.6447787851434</v>
      </c>
      <c r="H242" s="5">
        <f t="shared" si="18"/>
        <v>3615.2731416591446</v>
      </c>
      <c r="I242" s="11">
        <f t="shared" si="19"/>
        <v>4846549.5578107098</v>
      </c>
      <c r="J242" s="5">
        <f t="shared" si="16"/>
        <v>37.684990880255164</v>
      </c>
    </row>
    <row r="243" spans="1:10" x14ac:dyDescent="0.25">
      <c r="A243">
        <v>203</v>
      </c>
      <c r="B243">
        <v>2223</v>
      </c>
      <c r="F243">
        <f>'Fit Bahrain'!$B$17+'Fit Bahrain'!$B$18*'Bahrain Parameters and Data'!B243</f>
        <v>7.1693217779187179</v>
      </c>
      <c r="G243" s="5">
        <f t="shared" si="17"/>
        <v>1298.9633183792298</v>
      </c>
      <c r="H243" s="5">
        <f t="shared" si="18"/>
        <v>3572.1491255428818</v>
      </c>
      <c r="I243" s="11">
        <f t="shared" si="19"/>
        <v>4851420.6702546319</v>
      </c>
      <c r="J243" s="5">
        <f t="shared" si="16"/>
        <v>37.722866863124274</v>
      </c>
    </row>
    <row r="244" spans="1:10" x14ac:dyDescent="0.25">
      <c r="A244">
        <v>204</v>
      </c>
      <c r="B244">
        <v>2224</v>
      </c>
      <c r="F244">
        <f>'Fit Bahrain'!$B$17+'Fit Bahrain'!$B$18*'Bahrain Parameters and Data'!B244</f>
        <v>7.1573217779187175</v>
      </c>
      <c r="G244" s="5">
        <f t="shared" si="17"/>
        <v>1283.4689109357823</v>
      </c>
      <c r="H244" s="5">
        <f t="shared" si="18"/>
        <v>3529.5395050734014</v>
      </c>
      <c r="I244" s="11">
        <f t="shared" si="19"/>
        <v>4856233.678670641</v>
      </c>
      <c r="J244" s="5">
        <f t="shared" si="16"/>
        <v>37.760291050394073</v>
      </c>
    </row>
    <row r="245" spans="1:10" x14ac:dyDescent="0.25">
      <c r="A245">
        <v>205</v>
      </c>
      <c r="B245">
        <v>2225</v>
      </c>
      <c r="F245">
        <f>'Fit Bahrain'!$B$17+'Fit Bahrain'!$B$18*'Bahrain Parameters and Data'!B245</f>
        <v>7.145321777918717</v>
      </c>
      <c r="G245" s="5">
        <f t="shared" si="17"/>
        <v>1268.1593252333544</v>
      </c>
      <c r="H245" s="5">
        <f t="shared" si="18"/>
        <v>3487.4381443917246</v>
      </c>
      <c r="I245" s="11">
        <f t="shared" si="19"/>
        <v>4860989.2761402661</v>
      </c>
      <c r="J245" s="5">
        <f t="shared" si="16"/>
        <v>37.797268831212214</v>
      </c>
    </row>
    <row r="246" spans="1:10" x14ac:dyDescent="0.25">
      <c r="A246">
        <v>206</v>
      </c>
      <c r="B246">
        <v>2226</v>
      </c>
      <c r="F246">
        <f>'Fit Bahrain'!$B$17+'Fit Bahrain'!$B$18*'Bahrain Parameters and Data'!B246</f>
        <v>7.1333217779187166</v>
      </c>
      <c r="G246" s="5">
        <f t="shared" si="17"/>
        <v>1253.03235666515</v>
      </c>
      <c r="H246" s="5">
        <f t="shared" si="18"/>
        <v>3445.8389808291627</v>
      </c>
      <c r="I246" s="11">
        <f t="shared" si="19"/>
        <v>4865688.1474777609</v>
      </c>
      <c r="J246" s="5">
        <f t="shared" si="16"/>
        <v>37.833805530443037</v>
      </c>
    </row>
    <row r="247" spans="1:10" x14ac:dyDescent="0.25">
      <c r="A247">
        <v>207</v>
      </c>
      <c r="B247">
        <v>2227</v>
      </c>
      <c r="F247">
        <f>'Fit Bahrain'!$B$17+'Fit Bahrain'!$B$18*'Bahrain Parameters and Data'!B247</f>
        <v>7.1213217779187161</v>
      </c>
      <c r="G247" s="5">
        <f t="shared" si="17"/>
        <v>1238.0858269215555</v>
      </c>
      <c r="H247" s="5">
        <f t="shared" si="18"/>
        <v>3404.7360240342778</v>
      </c>
      <c r="I247" s="11">
        <f t="shared" si="19"/>
        <v>4870330.9693287164</v>
      </c>
      <c r="J247" s="5">
        <f t="shared" si="16"/>
        <v>37.869906409434343</v>
      </c>
    </row>
    <row r="248" spans="1:10" x14ac:dyDescent="0.25">
      <c r="A248">
        <v>208</v>
      </c>
      <c r="B248">
        <v>2228</v>
      </c>
      <c r="F248">
        <f>'Fit Bahrain'!$B$17+'Fit Bahrain'!$B$18*'Bahrain Parameters and Data'!B248</f>
        <v>7.1093217779187157</v>
      </c>
      <c r="G248" s="5">
        <f t="shared" si="17"/>
        <v>1223.3175836764606</v>
      </c>
      <c r="H248" s="5">
        <f t="shared" si="18"/>
        <v>3364.1233551102664</v>
      </c>
      <c r="I248" s="11">
        <f t="shared" si="19"/>
        <v>4874918.410267503</v>
      </c>
      <c r="J248" s="5">
        <f t="shared" si="16"/>
        <v>37.905576666775112</v>
      </c>
    </row>
    <row r="249" spans="1:10" x14ac:dyDescent="0.25">
      <c r="A249">
        <v>209</v>
      </c>
      <c r="B249">
        <v>2229</v>
      </c>
      <c r="F249">
        <f>'Fit Bahrain'!$B$17+'Fit Bahrain'!$B$18*'Bahrain Parameters and Data'!B249</f>
        <v>7.0973217779187188</v>
      </c>
      <c r="G249" s="5">
        <f t="shared" si="17"/>
        <v>1208.7255002773222</v>
      </c>
      <c r="H249" s="5">
        <f t="shared" si="18"/>
        <v>3323.9951257626362</v>
      </c>
      <c r="I249" s="11">
        <f t="shared" si="19"/>
        <v>4879451.1308935424</v>
      </c>
      <c r="J249" s="5">
        <f t="shared" si="16"/>
        <v>37.940821439044029</v>
      </c>
    </row>
    <row r="250" spans="1:10" x14ac:dyDescent="0.25">
      <c r="A250">
        <v>210</v>
      </c>
      <c r="B250">
        <v>2230</v>
      </c>
      <c r="F250">
        <f>'Fit Bahrain'!$B$17+'Fit Bahrain'!$B$18*'Bahrain Parameters and Data'!B250</f>
        <v>7.0853217779187183</v>
      </c>
      <c r="G250" s="5">
        <f t="shared" si="17"/>
        <v>1194.307475438907</v>
      </c>
      <c r="H250" s="5">
        <f t="shared" si="18"/>
        <v>3284.3455574569944</v>
      </c>
      <c r="I250" s="11">
        <f t="shared" si="19"/>
        <v>4883929.7839264385</v>
      </c>
      <c r="J250" s="5">
        <f t="shared" si="16"/>
        <v>37.975645801549199</v>
      </c>
    </row>
    <row r="251" spans="1:10" x14ac:dyDescent="0.25">
      <c r="A251">
        <v>211</v>
      </c>
      <c r="B251">
        <v>2231</v>
      </c>
      <c r="F251">
        <f>'Fit Bahrain'!$B$17+'Fit Bahrain'!$B$18*'Bahrain Parameters and Data'!B251</f>
        <v>7.0733217779187179</v>
      </c>
      <c r="G251" s="5">
        <f t="shared" si="17"/>
        <v>1180.0614329407283</v>
      </c>
      <c r="H251" s="5">
        <f t="shared" si="18"/>
        <v>3245.1689405870029</v>
      </c>
      <c r="I251" s="11">
        <f t="shared" si="19"/>
        <v>4888355.0142999664</v>
      </c>
      <c r="J251" s="5">
        <f t="shared" si="16"/>
        <v>38.010054769059018</v>
      </c>
    </row>
    <row r="252" spans="1:10" x14ac:dyDescent="0.25">
      <c r="A252">
        <v>212</v>
      </c>
      <c r="B252">
        <v>2232</v>
      </c>
      <c r="F252">
        <f>'Fit Bahrain'!$B$17+'Fit Bahrain'!$B$18*'Bahrain Parameters and Data'!B252</f>
        <v>7.0613217779187174</v>
      </c>
      <c r="G252" s="5">
        <f t="shared" si="17"/>
        <v>1165.9853213280492</v>
      </c>
      <c r="H252" s="5">
        <f t="shared" si="18"/>
        <v>3206.4596336521354</v>
      </c>
      <c r="I252" s="11">
        <f t="shared" si="19"/>
        <v>4892727.4592549466</v>
      </c>
      <c r="J252" s="5">
        <f t="shared" si="16"/>
        <v>38.044053296524254</v>
      </c>
    </row>
    <row r="253" spans="1:10" x14ac:dyDescent="0.25">
      <c r="A253">
        <v>213</v>
      </c>
      <c r="B253">
        <v>2233</v>
      </c>
      <c r="F253">
        <f>'Fit Bahrain'!$B$17+'Fit Bahrain'!$B$18*'Bahrain Parameters and Data'!B253</f>
        <v>7.0493217779187169</v>
      </c>
      <c r="G253" s="5">
        <f t="shared" si="17"/>
        <v>1152.0771136164735</v>
      </c>
      <c r="H253" s="5">
        <f t="shared" si="18"/>
        <v>3168.2120624453023</v>
      </c>
      <c r="I253" s="11">
        <f t="shared" si="19"/>
        <v>4897047.7484310083</v>
      </c>
      <c r="J253" s="5">
        <f t="shared" si="16"/>
        <v>38.077646279791608</v>
      </c>
    </row>
    <row r="254" spans="1:10" x14ac:dyDescent="0.25">
      <c r="A254">
        <v>214</v>
      </c>
      <c r="B254">
        <v>2234</v>
      </c>
      <c r="F254">
        <f>'Fit Bahrain'!$B$17+'Fit Bahrain'!$B$18*'Bahrain Parameters and Data'!B254</f>
        <v>7.0373217779187165</v>
      </c>
      <c r="G254" s="5">
        <f t="shared" si="17"/>
        <v>1138.3348070000575</v>
      </c>
      <c r="H254" s="5">
        <f t="shared" si="18"/>
        <v>3130.4207192501581</v>
      </c>
      <c r="I254" s="11">
        <f t="shared" si="19"/>
        <v>4901316.5039572585</v>
      </c>
      <c r="J254" s="5">
        <f t="shared" si="16"/>
        <v>38.110838556308728</v>
      </c>
    </row>
    <row r="255" spans="1:10" x14ac:dyDescent="0.25">
      <c r="A255">
        <v>215</v>
      </c>
      <c r="B255">
        <v>2235</v>
      </c>
      <c r="F255">
        <f>'Fit Bahrain'!$B$17+'Fit Bahrain'!$B$18*'Bahrain Parameters and Data'!B255</f>
        <v>7.025321777918716</v>
      </c>
      <c r="G255" s="5">
        <f t="shared" si="17"/>
        <v>1124.7564225629014</v>
      </c>
      <c r="H255" s="5">
        <f t="shared" si="18"/>
        <v>3093.0801620479788</v>
      </c>
      <c r="I255" s="11">
        <f t="shared" si="19"/>
        <v>4905534.3405418694</v>
      </c>
      <c r="J255" s="5">
        <f t="shared" si="16"/>
        <v>38.14363490582079</v>
      </c>
    </row>
    <row r="256" spans="1:10" x14ac:dyDescent="0.25">
      <c r="A256">
        <v>216</v>
      </c>
      <c r="B256">
        <v>2236</v>
      </c>
      <c r="F256">
        <f>'Fit Bahrain'!$B$17+'Fit Bahrain'!$B$18*'Bahrain Parameters and Data'!B256</f>
        <v>7.0133217779187191</v>
      </c>
      <c r="G256" s="5">
        <f t="shared" si="17"/>
        <v>1111.3400049941868</v>
      </c>
      <c r="H256" s="5">
        <f t="shared" si="18"/>
        <v>3056.1850137340134</v>
      </c>
      <c r="I256" s="11">
        <f t="shared" si="19"/>
        <v>4909701.8655605977</v>
      </c>
      <c r="J256" s="5">
        <f t="shared" si="16"/>
        <v>38.176040051058784</v>
      </c>
    </row>
    <row r="257" spans="1:10" x14ac:dyDescent="0.25">
      <c r="A257">
        <v>217</v>
      </c>
      <c r="B257">
        <v>2237</v>
      </c>
      <c r="F257">
        <f>'Fit Bahrain'!$B$17+'Fit Bahrain'!$B$18*'Bahrain Parameters and Data'!B257</f>
        <v>7.0013217779187187</v>
      </c>
      <c r="G257" s="5">
        <f t="shared" si="17"/>
        <v>1098.0836223065919</v>
      </c>
      <c r="H257" s="5">
        <f t="shared" si="18"/>
        <v>3019.7299613431278</v>
      </c>
      <c r="I257" s="11">
        <f t="shared" si="19"/>
        <v>4913819.6791442474</v>
      </c>
      <c r="J257" s="5">
        <f t="shared" si="16"/>
        <v>38.208058658419638</v>
      </c>
    </row>
    <row r="258" spans="1:10" x14ac:dyDescent="0.25">
      <c r="A258">
        <v>218</v>
      </c>
      <c r="B258">
        <v>2238</v>
      </c>
      <c r="F258">
        <f>'Fit Bahrain'!$B$17+'Fit Bahrain'!$B$18*'Bahrain Parameters and Data'!B258</f>
        <v>6.9893217779187182</v>
      </c>
      <c r="G258" s="5">
        <f t="shared" si="17"/>
        <v>1084.9853655581071</v>
      </c>
      <c r="H258" s="5">
        <f t="shared" si="18"/>
        <v>2983.7097552847945</v>
      </c>
      <c r="I258" s="11">
        <f t="shared" si="19"/>
        <v>4917888.3742650906</v>
      </c>
      <c r="J258" s="5">
        <f t="shared" si="16"/>
        <v>38.239695338638121</v>
      </c>
    </row>
    <row r="259" spans="1:10" x14ac:dyDescent="0.25">
      <c r="A259">
        <v>219</v>
      </c>
      <c r="B259">
        <v>2239</v>
      </c>
      <c r="F259">
        <f>'Fit Bahrain'!$B$17+'Fit Bahrain'!$B$18*'Bahrain Parameters and Data'!B259</f>
        <v>6.9773217779187178</v>
      </c>
      <c r="G259" s="5">
        <f t="shared" si="17"/>
        <v>1072.0433485771262</v>
      </c>
      <c r="H259" s="5">
        <f t="shared" si="18"/>
        <v>2948.1192085870971</v>
      </c>
      <c r="I259" s="11">
        <f t="shared" si="19"/>
        <v>4921908.5368222548</v>
      </c>
      <c r="J259" s="5">
        <f t="shared" si="16"/>
        <v>38.270954647450864</v>
      </c>
    </row>
    <row r="260" spans="1:10" x14ac:dyDescent="0.25">
      <c r="A260">
        <v>220</v>
      </c>
      <c r="B260">
        <v>2240</v>
      </c>
      <c r="F260">
        <f>'Fit Bahrain'!$B$17+'Fit Bahrain'!$B$18*'Bahrain Parameters and Data'!B260</f>
        <v>6.9653217779187173</v>
      </c>
      <c r="G260" s="5">
        <f t="shared" si="17"/>
        <v>1059.2557076908404</v>
      </c>
      <c r="H260" s="5">
        <f t="shared" si="18"/>
        <v>2912.953196149811</v>
      </c>
      <c r="I260" s="11">
        <f t="shared" si="19"/>
        <v>4925880.7457260955</v>
      </c>
      <c r="J260" s="5">
        <f t="shared" si="16"/>
        <v>38.30184108625236</v>
      </c>
    </row>
    <row r="261" spans="1:10" x14ac:dyDescent="0.25">
      <c r="A261">
        <v>221</v>
      </c>
      <c r="B261">
        <v>2241</v>
      </c>
      <c r="F261">
        <f>'Fit Bahrain'!$B$17+'Fit Bahrain'!$B$18*'Bahrain Parameters and Data'!B261</f>
        <v>6.9533217779187169</v>
      </c>
      <c r="G261" s="5">
        <f t="shared" si="17"/>
        <v>1046.6206014568645</v>
      </c>
      <c r="H261" s="5">
        <f t="shared" si="18"/>
        <v>2878.2066540063774</v>
      </c>
      <c r="I261" s="11">
        <f t="shared" si="19"/>
        <v>4929805.5729815587</v>
      </c>
      <c r="J261" s="5">
        <f t="shared" si="16"/>
        <v>38.332359102743148</v>
      </c>
    </row>
    <row r="262" spans="1:10" x14ac:dyDescent="0.25">
      <c r="A262">
        <v>222</v>
      </c>
      <c r="B262">
        <v>2242</v>
      </c>
      <c r="F262">
        <f>'Fit Bahrain'!$B$17+'Fit Bahrain'!$B$18*'Bahrain Parameters and Data'!B262</f>
        <v>6.9413217779187164</v>
      </c>
      <c r="G262" s="5">
        <f t="shared" si="17"/>
        <v>1034.1362103980675</v>
      </c>
      <c r="H262" s="5">
        <f t="shared" si="18"/>
        <v>2843.8745785946858</v>
      </c>
      <c r="I262" s="11">
        <f t="shared" si="19"/>
        <v>4933683.5837705508</v>
      </c>
      <c r="J262" s="5">
        <f t="shared" si="16"/>
        <v>38.362513091570349</v>
      </c>
    </row>
    <row r="263" spans="1:10" x14ac:dyDescent="0.25">
      <c r="A263">
        <v>223</v>
      </c>
      <c r="B263">
        <v>2243</v>
      </c>
      <c r="F263">
        <f>'Fit Bahrain'!$B$17+'Fit Bahrain'!$B$18*'Bahrain Parameters and Data'!B263</f>
        <v>6.929321777918716</v>
      </c>
      <c r="G263" s="5">
        <f t="shared" si="17"/>
        <v>1021.8007367405639</v>
      </c>
      <c r="H263" s="5">
        <f t="shared" si="18"/>
        <v>2809.9520260365507</v>
      </c>
      <c r="I263" s="11">
        <f t="shared" si="19"/>
        <v>4937515.3365333276</v>
      </c>
      <c r="J263" s="5">
        <f t="shared" ref="J263:J326" si="20">I263/$C$2*100</f>
        <v>38.392307394960461</v>
      </c>
    </row>
    <row r="264" spans="1:10" x14ac:dyDescent="0.25">
      <c r="A264">
        <v>224</v>
      </c>
      <c r="B264">
        <v>2244</v>
      </c>
      <c r="F264">
        <f>'Fit Bahrain'!$B$17+'Fit Bahrain'!$B$18*'Bahrain Parameters and Data'!B264</f>
        <v>6.9173217779187191</v>
      </c>
      <c r="G264" s="5">
        <f t="shared" si="17"/>
        <v>1009.6124041548347</v>
      </c>
      <c r="H264" s="5">
        <f t="shared" si="18"/>
        <v>2776.4341114257954</v>
      </c>
      <c r="I264" s="11">
        <f t="shared" si="19"/>
        <v>4941301.3830489079</v>
      </c>
      <c r="J264" s="5">
        <f t="shared" si="20"/>
        <v>38.421746303344662</v>
      </c>
    </row>
    <row r="265" spans="1:10" x14ac:dyDescent="0.25">
      <c r="A265">
        <v>225</v>
      </c>
      <c r="B265">
        <v>2245</v>
      </c>
      <c r="F265">
        <f>'Fit Bahrain'!$B$17+'Fit Bahrain'!$B$18*'Bahrain Parameters and Data'!B265</f>
        <v>6.9053217779187186</v>
      </c>
      <c r="G265" s="5">
        <f t="shared" si="17"/>
        <v>997.56945749991871</v>
      </c>
      <c r="H265" s="5">
        <f t="shared" si="18"/>
        <v>2743.3160081247765</v>
      </c>
      <c r="I265" s="11">
        <f t="shared" si="19"/>
        <v>4945042.2685145326</v>
      </c>
      <c r="J265" s="5">
        <f t="shared" si="20"/>
        <v>38.450834055976621</v>
      </c>
    </row>
    <row r="266" spans="1:10" x14ac:dyDescent="0.25">
      <c r="A266">
        <v>226</v>
      </c>
      <c r="B266">
        <v>2246</v>
      </c>
      <c r="F266">
        <f>'Fit Bahrain'!$B$17+'Fit Bahrain'!$B$18*'Bahrain Parameters and Data'!B266</f>
        <v>6.8933217779187181</v>
      </c>
      <c r="G266" s="5">
        <f t="shared" si="17"/>
        <v>985.6701625706911</v>
      </c>
      <c r="H266" s="5">
        <f t="shared" si="18"/>
        <v>2710.5929470694005</v>
      </c>
      <c r="I266" s="11">
        <f t="shared" si="19"/>
        <v>4948738.5316241728</v>
      </c>
      <c r="J266" s="5">
        <f t="shared" si="20"/>
        <v>38.479574841542991</v>
      </c>
    </row>
    <row r="267" spans="1:10" x14ac:dyDescent="0.25">
      <c r="A267">
        <v>227</v>
      </c>
      <c r="B267">
        <v>2247</v>
      </c>
      <c r="F267">
        <f>'Fit Bahrain'!$B$17+'Fit Bahrain'!$B$18*'Bahrain Parameters and Data'!B267</f>
        <v>6.8813217779187177</v>
      </c>
      <c r="G267" s="5">
        <f t="shared" si="17"/>
        <v>973.91280584811989</v>
      </c>
      <c r="H267" s="5">
        <f t="shared" si="18"/>
        <v>2678.2602160823299</v>
      </c>
      <c r="I267" s="11">
        <f t="shared" si="19"/>
        <v>4952390.7046461031</v>
      </c>
      <c r="J267" s="5">
        <f t="shared" si="20"/>
        <v>38.507972798766552</v>
      </c>
    </row>
    <row r="268" spans="1:10" x14ac:dyDescent="0.25">
      <c r="A268">
        <v>228</v>
      </c>
      <c r="B268">
        <v>2248</v>
      </c>
      <c r="F268">
        <f>'Fit Bahrain'!$B$17+'Fit Bahrain'!$B$18*'Bahrain Parameters and Data'!B268</f>
        <v>6.8693217779187172</v>
      </c>
      <c r="G268" s="5">
        <f t="shared" si="17"/>
        <v>962.29569425252021</v>
      </c>
      <c r="H268" s="5">
        <f t="shared" si="18"/>
        <v>2646.3131591944307</v>
      </c>
      <c r="I268" s="11">
        <f t="shared" si="19"/>
        <v>4955999.3134995503</v>
      </c>
      <c r="J268" s="5">
        <f t="shared" si="20"/>
        <v>38.536032017002213</v>
      </c>
    </row>
    <row r="269" spans="1:10" x14ac:dyDescent="0.25">
      <c r="A269">
        <v>229</v>
      </c>
      <c r="B269">
        <v>2249</v>
      </c>
      <c r="F269">
        <f>'Fit Bahrain'!$B$17+'Fit Bahrain'!$B$18*'Bahrain Parameters and Data'!B269</f>
        <v>6.8573217779187168</v>
      </c>
      <c r="G269" s="5">
        <f t="shared" si="17"/>
        <v>950.81715489974772</v>
      </c>
      <c r="H269" s="5">
        <f t="shared" si="18"/>
        <v>2614.7471759743062</v>
      </c>
      <c r="I269" s="11">
        <f t="shared" si="19"/>
        <v>4959564.8778304253</v>
      </c>
      <c r="J269" s="5">
        <f t="shared" si="20"/>
        <v>38.563756536825892</v>
      </c>
    </row>
    <row r="270" spans="1:10" x14ac:dyDescent="0.25">
      <c r="A270">
        <v>230</v>
      </c>
      <c r="B270">
        <v>2250</v>
      </c>
      <c r="F270">
        <f>'Fit Bahrain'!$B$17+'Fit Bahrain'!$B$18*'Bahrain Parameters and Data'!B270</f>
        <v>6.8453217779187163</v>
      </c>
      <c r="G270" s="5">
        <f t="shared" si="17"/>
        <v>939.47553486030085</v>
      </c>
      <c r="H270" s="5">
        <f t="shared" si="18"/>
        <v>2583.5577208658274</v>
      </c>
      <c r="I270" s="11">
        <f t="shared" si="19"/>
        <v>4963087.9110861514</v>
      </c>
      <c r="J270" s="5">
        <f t="shared" si="20"/>
        <v>38.591150350616346</v>
      </c>
    </row>
    <row r="271" spans="1:10" x14ac:dyDescent="0.25">
      <c r="A271">
        <v>231</v>
      </c>
      <c r="B271">
        <v>2251</v>
      </c>
      <c r="F271">
        <f>'Fit Bahrain'!$B$17+'Fit Bahrain'!$B$18*'Bahrain Parameters and Data'!B271</f>
        <v>6.8333217779187159</v>
      </c>
      <c r="G271" s="5">
        <f t="shared" si="17"/>
        <v>928.26920092129535</v>
      </c>
      <c r="H271" s="5">
        <f t="shared" si="18"/>
        <v>2552.740302533562</v>
      </c>
      <c r="I271" s="11">
        <f t="shared" si="19"/>
        <v>4966568.9205896063</v>
      </c>
      <c r="J271" s="5">
        <f t="shared" si="20"/>
        <v>38.618217403130103</v>
      </c>
    </row>
    <row r="272" spans="1:10" x14ac:dyDescent="0.25">
      <c r="A272">
        <v>232</v>
      </c>
      <c r="B272">
        <v>2252</v>
      </c>
      <c r="F272">
        <f>'Fit Bahrain'!$B$17+'Fit Bahrain'!$B$18*'Bahrain Parameters and Data'!B272</f>
        <v>6.821321777918719</v>
      </c>
      <c r="G272" s="5">
        <f t="shared" si="17"/>
        <v>917.19653935128269</v>
      </c>
      <c r="H272" s="5">
        <f t="shared" si="18"/>
        <v>2522.2904832160275</v>
      </c>
      <c r="I272" s="11">
        <f t="shared" si="19"/>
        <v>4970008.4076121738</v>
      </c>
      <c r="J272" s="5">
        <f t="shared" si="20"/>
        <v>38.644961592069492</v>
      </c>
    </row>
    <row r="273" spans="1:10" x14ac:dyDescent="0.25">
      <c r="A273">
        <v>233</v>
      </c>
      <c r="B273">
        <v>2253</v>
      </c>
      <c r="F273">
        <f>'Fit Bahrain'!$B$17+'Fit Bahrain'!$B$18*'Bahrain Parameters and Data'!B273</f>
        <v>6.8093217779187185</v>
      </c>
      <c r="G273" s="5">
        <f t="shared" si="17"/>
        <v>906.2559556678566</v>
      </c>
      <c r="H273" s="5">
        <f t="shared" si="18"/>
        <v>2492.2038780866055</v>
      </c>
      <c r="I273" s="11">
        <f t="shared" si="19"/>
        <v>4973406.867445929</v>
      </c>
      <c r="J273" s="5">
        <f t="shared" si="20"/>
        <v>38.671386768643941</v>
      </c>
    </row>
    <row r="274" spans="1:10" x14ac:dyDescent="0.25">
      <c r="A274">
        <v>234</v>
      </c>
      <c r="B274">
        <v>2254</v>
      </c>
      <c r="F274">
        <f>'Fit Bahrain'!$B$17+'Fit Bahrain'!$B$18*'Bahrain Parameters and Data'!B274</f>
        <v>6.7973217779187181</v>
      </c>
      <c r="G274" s="5">
        <f t="shared" si="17"/>
        <v>895.44587440806447</v>
      </c>
      <c r="H274" s="5">
        <f t="shared" si="18"/>
        <v>2462.4761546221771</v>
      </c>
      <c r="I274" s="11">
        <f t="shared" si="19"/>
        <v>4976764.7894749595</v>
      </c>
      <c r="J274" s="5">
        <f t="shared" si="20"/>
        <v>38.697496738124542</v>
      </c>
    </row>
    <row r="275" spans="1:10" x14ac:dyDescent="0.25">
      <c r="A275">
        <v>235</v>
      </c>
      <c r="B275">
        <v>2255</v>
      </c>
      <c r="F275">
        <f>'Fit Bahrain'!$B$17+'Fit Bahrain'!$B$18*'Bahrain Parameters and Data'!B275</f>
        <v>6.7853217779187176</v>
      </c>
      <c r="G275" s="5">
        <f t="shared" si="17"/>
        <v>884.76473890152499</v>
      </c>
      <c r="H275" s="5">
        <f t="shared" si="18"/>
        <v>2433.1030319791939</v>
      </c>
      <c r="I275" s="11">
        <f t="shared" si="19"/>
        <v>4980082.6572458399</v>
      </c>
      <c r="J275" s="5">
        <f t="shared" si="20"/>
        <v>38.723295260392</v>
      </c>
    </row>
    <row r="276" spans="1:10" x14ac:dyDescent="0.25">
      <c r="A276">
        <v>236</v>
      </c>
      <c r="B276">
        <v>2256</v>
      </c>
      <c r="F276">
        <f>'Fit Bahrain'!$B$17+'Fit Bahrain'!$B$18*'Bahrain Parameters and Data'!B276</f>
        <v>6.7733217779187171</v>
      </c>
      <c r="G276" s="5">
        <f t="shared" si="17"/>
        <v>874.21101104626814</v>
      </c>
      <c r="H276" s="5">
        <f t="shared" si="18"/>
        <v>2404.0802803772376</v>
      </c>
      <c r="I276" s="11">
        <f t="shared" si="19"/>
        <v>4983360.948537264</v>
      </c>
      <c r="J276" s="5">
        <f t="shared" si="20"/>
        <v>38.748786050478117</v>
      </c>
    </row>
    <row r="277" spans="1:10" x14ac:dyDescent="0.25">
      <c r="A277">
        <v>237</v>
      </c>
      <c r="B277">
        <v>2257</v>
      </c>
      <c r="F277">
        <f>'Fit Bahrain'!$B$17+'Fit Bahrain'!$B$18*'Bahrain Parameters and Data'!B277</f>
        <v>6.7613217779187167</v>
      </c>
      <c r="G277" s="5">
        <f t="shared" si="17"/>
        <v>863.78317108724582</v>
      </c>
      <c r="H277" s="5">
        <f t="shared" si="18"/>
        <v>2375.4037204899259</v>
      </c>
      <c r="I277" s="11">
        <f t="shared" si="19"/>
        <v>4986600.1354288412</v>
      </c>
      <c r="J277" s="5">
        <f t="shared" si="20"/>
        <v>38.77397277910071</v>
      </c>
    </row>
    <row r="278" spans="1:10" x14ac:dyDescent="0.25">
      <c r="A278">
        <v>238</v>
      </c>
      <c r="B278">
        <v>2258</v>
      </c>
      <c r="F278">
        <f>'Fit Bahrain'!$B$17+'Fit Bahrain'!$B$18*'Bahrain Parameters and Data'!B278</f>
        <v>6.7493217779187162</v>
      </c>
      <c r="G278" s="5">
        <f t="shared" si="17"/>
        <v>853.47971739748459</v>
      </c>
      <c r="H278" s="5">
        <f t="shared" si="18"/>
        <v>2347.0692228430826</v>
      </c>
      <c r="I278" s="11">
        <f t="shared" si="19"/>
        <v>4989800.6843690816</v>
      </c>
      <c r="J278" s="5">
        <f t="shared" si="20"/>
        <v>38.798859073192226</v>
      </c>
    </row>
    <row r="279" spans="1:10" x14ac:dyDescent="0.25">
      <c r="A279">
        <v>239</v>
      </c>
      <c r="B279">
        <v>2259</v>
      </c>
      <c r="F279">
        <f>'Fit Bahrain'!$B$17+'Fit Bahrain'!$B$18*'Bahrain Parameters and Data'!B279</f>
        <v>6.7373217779187193</v>
      </c>
      <c r="G279" s="5">
        <f t="shared" si="17"/>
        <v>843.29916626185161</v>
      </c>
      <c r="H279" s="5">
        <f t="shared" si="18"/>
        <v>2319.0727072200921</v>
      </c>
      <c r="I279" s="11">
        <f t="shared" si="19"/>
        <v>4992963.0562425638</v>
      </c>
      <c r="J279" s="5">
        <f t="shared" si="20"/>
        <v>38.823448516422019</v>
      </c>
    </row>
    <row r="280" spans="1:10" x14ac:dyDescent="0.25">
      <c r="A280">
        <v>240</v>
      </c>
      <c r="B280">
        <v>2260</v>
      </c>
      <c r="F280">
        <f>'Fit Bahrain'!$B$17+'Fit Bahrain'!$B$18*'Bahrain Parameters and Data'!B280</f>
        <v>6.7253217779187189</v>
      </c>
      <c r="G280" s="5">
        <f t="shared" si="17"/>
        <v>833.24005166338532</v>
      </c>
      <c r="H280" s="5">
        <f t="shared" si="18"/>
        <v>2291.4101420743095</v>
      </c>
      <c r="I280" s="11">
        <f t="shared" si="19"/>
        <v>4996087.7064363016</v>
      </c>
      <c r="J280" s="5">
        <f t="shared" si="20"/>
        <v>38.847744649712396</v>
      </c>
    </row>
    <row r="281" spans="1:10" x14ac:dyDescent="0.25">
      <c r="A281">
        <v>241</v>
      </c>
      <c r="B281">
        <v>2261</v>
      </c>
      <c r="F281">
        <f>'Fit Bahrain'!$B$17+'Fit Bahrain'!$B$18*'Bahrain Parameters and Data'!B281</f>
        <v>6.7133217779187184</v>
      </c>
      <c r="G281" s="5">
        <f t="shared" si="17"/>
        <v>823.30092507220422</v>
      </c>
      <c r="H281" s="5">
        <f t="shared" si="18"/>
        <v>2264.0775439485615</v>
      </c>
      <c r="I281" s="11">
        <f t="shared" si="19"/>
        <v>4999175.0849053226</v>
      </c>
      <c r="J281" s="5">
        <f t="shared" si="20"/>
        <v>38.87175097174854</v>
      </c>
    </row>
    <row r="282" spans="1:10" x14ac:dyDescent="0.25">
      <c r="A282">
        <v>242</v>
      </c>
      <c r="B282">
        <v>2262</v>
      </c>
      <c r="F282">
        <f>'Fit Bahrain'!$B$17+'Fit Bahrain'!$B$18*'Bahrain Parameters and Data'!B282</f>
        <v>6.701321777918718</v>
      </c>
      <c r="G282" s="5">
        <f t="shared" si="17"/>
        <v>813.48035523690442</v>
      </c>
      <c r="H282" s="5">
        <f t="shared" si="18"/>
        <v>2237.070976901487</v>
      </c>
      <c r="I282" s="11">
        <f t="shared" si="19"/>
        <v>5002225.6362374611</v>
      </c>
      <c r="J282" s="5">
        <f t="shared" si="20"/>
        <v>38.895470939482315</v>
      </c>
    </row>
    <row r="283" spans="1:10" x14ac:dyDescent="0.25">
      <c r="A283">
        <v>243</v>
      </c>
      <c r="B283">
        <v>2263</v>
      </c>
      <c r="F283">
        <f>'Fit Bahrain'!$B$17+'Fit Bahrain'!$B$18*'Bahrain Parameters and Data'!B283</f>
        <v>6.6893217779187175</v>
      </c>
      <c r="G283" s="5">
        <f t="shared" si="17"/>
        <v>803.77692797845953</v>
      </c>
      <c r="H283" s="5">
        <f t="shared" si="18"/>
        <v>2210.3865519407636</v>
      </c>
      <c r="I283" s="11">
        <f t="shared" si="19"/>
        <v>5005239.7997173807</v>
      </c>
      <c r="J283" s="5">
        <f t="shared" si="20"/>
        <v>38.918907968630052</v>
      </c>
    </row>
    <row r="284" spans="1:10" x14ac:dyDescent="0.25">
      <c r="A284">
        <v>244</v>
      </c>
      <c r="B284">
        <v>2264</v>
      </c>
      <c r="F284">
        <f>'Fit Bahrain'!$B$17+'Fit Bahrain'!$B$18*'Bahrain Parameters and Data'!B284</f>
        <v>6.6773217779187171</v>
      </c>
      <c r="G284" s="5">
        <f t="shared" si="17"/>
        <v>794.18924598657668</v>
      </c>
      <c r="H284" s="5">
        <f t="shared" si="18"/>
        <v>2184.0204264630856</v>
      </c>
      <c r="I284" s="11">
        <f t="shared" si="19"/>
        <v>5008218.0093898308</v>
      </c>
      <c r="J284" s="5">
        <f t="shared" si="20"/>
        <v>38.942065434164455</v>
      </c>
    </row>
    <row r="285" spans="1:10" x14ac:dyDescent="0.25">
      <c r="A285">
        <v>245</v>
      </c>
      <c r="B285">
        <v>2265</v>
      </c>
      <c r="F285">
        <f>'Fit Bahrain'!$B$17+'Fit Bahrain'!$B$18*'Bahrain Parameters and Data'!B285</f>
        <v>6.6653217779187166</v>
      </c>
      <c r="G285" s="5">
        <f t="shared" si="17"/>
        <v>784.7159286184816</v>
      </c>
      <c r="H285" s="5">
        <f t="shared" si="18"/>
        <v>2157.9688037008245</v>
      </c>
      <c r="I285" s="11">
        <f t="shared" si="19"/>
        <v>5011160.6941221505</v>
      </c>
      <c r="J285" s="5">
        <f t="shared" si="20"/>
        <v>38.964946670800572</v>
      </c>
    </row>
    <row r="286" spans="1:10" x14ac:dyDescent="0.25">
      <c r="A286">
        <v>246</v>
      </c>
      <c r="B286">
        <v>2266</v>
      </c>
      <c r="F286">
        <f>'Fit Bahrain'!$B$17+'Fit Bahrain'!$B$18*'Bahrain Parameters and Data'!B286</f>
        <v>6.6533217779187162</v>
      </c>
      <c r="G286" s="5">
        <f t="shared" si="17"/>
        <v>775.35561170010317</v>
      </c>
      <c r="H286" s="5">
        <f t="shared" si="18"/>
        <v>2132.2279321752835</v>
      </c>
      <c r="I286" s="11">
        <f t="shared" si="19"/>
        <v>5014068.2776660267</v>
      </c>
      <c r="J286" s="5">
        <f t="shared" si="20"/>
        <v>38.987554973476023</v>
      </c>
    </row>
    <row r="287" spans="1:10" x14ac:dyDescent="0.25">
      <c r="A287">
        <v>247</v>
      </c>
      <c r="B287">
        <v>2267</v>
      </c>
      <c r="F287">
        <f>'Fit Bahrain'!$B$17+'Fit Bahrain'!$B$18*'Bahrain Parameters and Data'!B287</f>
        <v>6.6413217779187192</v>
      </c>
      <c r="G287" s="5">
        <f t="shared" si="17"/>
        <v>766.10694732963327</v>
      </c>
      <c r="H287" s="5">
        <f t="shared" si="18"/>
        <v>2106.7941051564917</v>
      </c>
      <c r="I287" s="11">
        <f t="shared" si="19"/>
        <v>5016941.1787185129</v>
      </c>
      <c r="J287" s="5">
        <f t="shared" si="20"/>
        <v>39.009893597825453</v>
      </c>
    </row>
    <row r="288" spans="1:10" x14ac:dyDescent="0.25">
      <c r="A288">
        <v>248</v>
      </c>
      <c r="B288">
        <v>2268</v>
      </c>
      <c r="F288">
        <f>'Fit Bahrain'!$B$17+'Fit Bahrain'!$B$18*'Bahrain Parameters and Data'!B288</f>
        <v>6.6293217779187188</v>
      </c>
      <c r="G288" s="5">
        <f t="shared" si="17"/>
        <v>756.96860368341515</v>
      </c>
      <c r="H288" s="5">
        <f t="shared" si="18"/>
        <v>2081.6636601293917</v>
      </c>
      <c r="I288" s="11">
        <f t="shared" si="19"/>
        <v>5019779.810982326</v>
      </c>
      <c r="J288" s="5">
        <f t="shared" si="20"/>
        <v>39.031965760649371</v>
      </c>
    </row>
    <row r="289" spans="1:10" x14ac:dyDescent="0.25">
      <c r="A289">
        <v>249</v>
      </c>
      <c r="B289">
        <v>2269</v>
      </c>
      <c r="F289">
        <f>'Fit Bahrain'!$B$17+'Fit Bahrain'!$B$18*'Bahrain Parameters and Data'!B289</f>
        <v>6.6173217779187183</v>
      </c>
      <c r="G289" s="5">
        <f t="shared" si="17"/>
        <v>747.93926482417555</v>
      </c>
      <c r="H289" s="5">
        <f t="shared" si="18"/>
        <v>2056.8329782664828</v>
      </c>
      <c r="I289" s="11">
        <f t="shared" si="19"/>
        <v>5022584.583225417</v>
      </c>
      <c r="J289" s="5">
        <f t="shared" si="20"/>
        <v>39.053774640377362</v>
      </c>
    </row>
    <row r="290" spans="1:10" x14ac:dyDescent="0.25">
      <c r="A290">
        <v>250</v>
      </c>
      <c r="B290">
        <v>2270</v>
      </c>
      <c r="F290">
        <f>'Fit Bahrain'!$B$17+'Fit Bahrain'!$B$18*'Bahrain Parameters and Data'!B290</f>
        <v>6.6053217779187179</v>
      </c>
      <c r="G290" s="5">
        <f t="shared" si="17"/>
        <v>739.0176305115159</v>
      </c>
      <c r="H290" s="5">
        <f t="shared" si="18"/>
        <v>2032.2984839066687</v>
      </c>
      <c r="I290" s="11">
        <f t="shared" si="19"/>
        <v>5025355.8993398352</v>
      </c>
      <c r="J290" s="5">
        <f t="shared" si="20"/>
        <v>39.075323377525805</v>
      </c>
    </row>
    <row r="291" spans="1:10" x14ac:dyDescent="0.25">
      <c r="A291">
        <v>251</v>
      </c>
      <c r="B291">
        <v>2271</v>
      </c>
      <c r="F291">
        <f>'Fit Bahrain'!$B$17+'Fit Bahrain'!$B$18*'Bahrain Parameters and Data'!B291</f>
        <v>6.5933217779187174</v>
      </c>
      <c r="G291" s="5">
        <f t="shared" si="17"/>
        <v>730.20241601467842</v>
      </c>
      <c r="H291" s="5">
        <f t="shared" si="18"/>
        <v>2008.0566440403657</v>
      </c>
      <c r="I291" s="11">
        <f t="shared" si="19"/>
        <v>5028094.1583998902</v>
      </c>
      <c r="J291" s="5">
        <f t="shared" si="20"/>
        <v>39.096615075150076</v>
      </c>
    </row>
    <row r="292" spans="1:10" x14ac:dyDescent="0.25">
      <c r="A292">
        <v>252</v>
      </c>
      <c r="B292">
        <v>2272</v>
      </c>
      <c r="F292">
        <f>'Fit Bahrain'!$B$17+'Fit Bahrain'!$B$18*'Bahrain Parameters and Data'!B292</f>
        <v>6.581321777918717</v>
      </c>
      <c r="G292" s="5">
        <f t="shared" si="17"/>
        <v>721.49235192754304</v>
      </c>
      <c r="H292" s="5">
        <f t="shared" si="18"/>
        <v>1984.1039678007432</v>
      </c>
      <c r="I292" s="11">
        <f t="shared" si="19"/>
        <v>5030799.7547196187</v>
      </c>
      <c r="J292" s="5">
        <f t="shared" si="20"/>
        <v>39.117652799291427</v>
      </c>
    </row>
    <row r="293" spans="1:10" x14ac:dyDescent="0.25">
      <c r="A293">
        <v>253</v>
      </c>
      <c r="B293">
        <v>2273</v>
      </c>
      <c r="F293">
        <f>'Fit Bahrain'!$B$17+'Fit Bahrain'!$B$18*'Bahrain Parameters and Data'!B293</f>
        <v>6.5693217779187165</v>
      </c>
      <c r="G293" s="5">
        <f t="shared" si="17"/>
        <v>712.88618398582992</v>
      </c>
      <c r="H293" s="5">
        <f t="shared" si="18"/>
        <v>1960.4370059610324</v>
      </c>
      <c r="I293" s="11">
        <f t="shared" si="19"/>
        <v>5033473.0779095655</v>
      </c>
      <c r="J293" s="5">
        <f t="shared" si="20"/>
        <v>39.138439579418495</v>
      </c>
    </row>
    <row r="294" spans="1:10" x14ac:dyDescent="0.25">
      <c r="A294">
        <v>254</v>
      </c>
      <c r="B294">
        <v>2274</v>
      </c>
      <c r="F294">
        <f>'Fit Bahrain'!$B$17+'Fit Bahrain'!$B$18*'Bahrain Parameters and Data'!B294</f>
        <v>6.5573217779187161</v>
      </c>
      <c r="G294" s="5">
        <f t="shared" si="17"/>
        <v>704.38267288648399</v>
      </c>
      <c r="H294" s="5">
        <f t="shared" si="18"/>
        <v>1937.0523504378309</v>
      </c>
      <c r="I294" s="11">
        <f t="shared" si="19"/>
        <v>5036114.5129328901</v>
      </c>
      <c r="J294" s="5">
        <f t="shared" si="20"/>
        <v>39.158978408863526</v>
      </c>
    </row>
    <row r="295" spans="1:10" x14ac:dyDescent="0.25">
      <c r="A295">
        <v>255</v>
      </c>
      <c r="B295">
        <v>2275</v>
      </c>
      <c r="F295">
        <f>'Fit Bahrain'!$B$17+'Fit Bahrain'!$B$18*'Bahrain Parameters and Data'!B295</f>
        <v>6.5453217779187192</v>
      </c>
      <c r="G295" s="5">
        <f t="shared" si="17"/>
        <v>695.9805941092153</v>
      </c>
      <c r="H295" s="5">
        <f t="shared" si="18"/>
        <v>1913.9466338003422</v>
      </c>
      <c r="I295" s="11">
        <f t="shared" si="19"/>
        <v>5038724.4401607988</v>
      </c>
      <c r="J295" s="5">
        <f t="shared" si="20"/>
        <v>39.179272245253451</v>
      </c>
    </row>
    <row r="296" spans="1:10" x14ac:dyDescent="0.25">
      <c r="A296">
        <v>256</v>
      </c>
      <c r="B296">
        <v>2276</v>
      </c>
      <c r="F296">
        <f>'Fit Bahrain'!$B$17+'Fit Bahrain'!$B$18*'Bahrain Parameters and Data'!B296</f>
        <v>6.5333217779187187</v>
      </c>
      <c r="G296" s="5">
        <f t="shared" si="17"/>
        <v>687.67873774015607</v>
      </c>
      <c r="H296" s="5">
        <f t="shared" si="18"/>
        <v>1891.1165287854292</v>
      </c>
      <c r="I296" s="11">
        <f t="shared" si="19"/>
        <v>5041303.2354273247</v>
      </c>
      <c r="J296" s="5">
        <f t="shared" si="20"/>
        <v>39.19932401093579</v>
      </c>
    </row>
    <row r="297" spans="1:10" x14ac:dyDescent="0.25">
      <c r="A297">
        <v>257</v>
      </c>
      <c r="B297">
        <v>2277</v>
      </c>
      <c r="F297">
        <f>'Fit Bahrain'!$B$17+'Fit Bahrain'!$B$18*'Bahrain Parameters and Data'!B297</f>
        <v>6.5213217779187183</v>
      </c>
      <c r="G297" s="5">
        <f t="shared" si="17"/>
        <v>679.47590829764601</v>
      </c>
      <c r="H297" s="5">
        <f t="shared" si="18"/>
        <v>1868.5587478185266</v>
      </c>
      <c r="I297" s="11">
        <f t="shared" si="19"/>
        <v>5043851.2700834414</v>
      </c>
      <c r="J297" s="5">
        <f t="shared" si="20"/>
        <v>39.219136593399448</v>
      </c>
    </row>
    <row r="298" spans="1:10" x14ac:dyDescent="0.25">
      <c r="A298">
        <v>258</v>
      </c>
      <c r="B298">
        <v>2278</v>
      </c>
      <c r="F298">
        <f>'Fit Bahrain'!$B$17+'Fit Bahrain'!$B$18*'Bahrain Parameters and Data'!B298</f>
        <v>6.5093217779187178</v>
      </c>
      <c r="G298" s="5">
        <f t="shared" ref="G298:G361" si="21">EXP(F298)</f>
        <v>671.37092456007088</v>
      </c>
      <c r="H298" s="5">
        <f t="shared" ref="H298:H361" si="22">G298*44/16</f>
        <v>1846.2700425401949</v>
      </c>
      <c r="I298" s="11">
        <f t="shared" ref="I298:I361" si="23">I297+G298+H298</f>
        <v>5046368.9110505423</v>
      </c>
      <c r="J298" s="5">
        <f t="shared" si="20"/>
        <v>39.238712845690536</v>
      </c>
    </row>
    <row r="299" spans="1:10" x14ac:dyDescent="0.25">
      <c r="A299">
        <v>259</v>
      </c>
      <c r="B299">
        <v>2279</v>
      </c>
      <c r="F299">
        <f>'Fit Bahrain'!$B$17+'Fit Bahrain'!$B$18*'Bahrain Parameters and Data'!B299</f>
        <v>6.4973217779187173</v>
      </c>
      <c r="G299" s="5">
        <f t="shared" si="21"/>
        <v>663.36261939576684</v>
      </c>
      <c r="H299" s="5">
        <f t="shared" si="22"/>
        <v>1824.2472033383588</v>
      </c>
      <c r="I299" s="11">
        <f t="shared" si="23"/>
        <v>5048856.5208732756</v>
      </c>
      <c r="J299" s="5">
        <f t="shared" si="20"/>
        <v>39.25805558682319</v>
      </c>
    </row>
    <row r="300" spans="1:10" x14ac:dyDescent="0.25">
      <c r="A300">
        <v>260</v>
      </c>
      <c r="B300">
        <v>2280</v>
      </c>
      <c r="F300">
        <f>'Fit Bahrain'!$B$17+'Fit Bahrain'!$B$18*'Bahrain Parameters and Data'!B300</f>
        <v>6.4853217779187169</v>
      </c>
      <c r="G300" s="5">
        <f t="shared" si="21"/>
        <v>655.44983959495198</v>
      </c>
      <c r="H300" s="5">
        <f t="shared" si="22"/>
        <v>1802.4870588861179</v>
      </c>
      <c r="I300" s="11">
        <f t="shared" si="23"/>
        <v>5051314.4577717567</v>
      </c>
      <c r="J300" s="5">
        <f t="shared" si="20"/>
        <v>39.277167602185592</v>
      </c>
    </row>
    <row r="301" spans="1:10" x14ac:dyDescent="0.25">
      <c r="A301">
        <v>261</v>
      </c>
      <c r="B301">
        <v>2281</v>
      </c>
      <c r="F301">
        <f>'Fit Bahrain'!$B$17+'Fit Bahrain'!$B$18*'Bahrain Parameters and Data'!B301</f>
        <v>6.4733217779187164</v>
      </c>
      <c r="G301" s="5">
        <f t="shared" si="21"/>
        <v>647.63144570366148</v>
      </c>
      <c r="H301" s="5">
        <f t="shared" si="22"/>
        <v>1780.9864756850691</v>
      </c>
      <c r="I301" s="11">
        <f t="shared" si="23"/>
        <v>5053743.0756931454</v>
      </c>
      <c r="J301" s="5">
        <f t="shared" si="20"/>
        <v>39.296051643940963</v>
      </c>
    </row>
    <row r="302" spans="1:10" x14ac:dyDescent="0.25">
      <c r="A302">
        <v>262</v>
      </c>
      <c r="B302">
        <v>2282</v>
      </c>
      <c r="F302">
        <f>'Fit Bahrain'!$B$17+'Fit Bahrain'!$B$18*'Bahrain Parameters and Data'!B302</f>
        <v>6.4613217779187195</v>
      </c>
      <c r="G302" s="5">
        <f t="shared" si="21"/>
        <v>639.9063118596672</v>
      </c>
      <c r="H302" s="5">
        <f t="shared" si="22"/>
        <v>1759.7423576140848</v>
      </c>
      <c r="I302" s="11">
        <f t="shared" si="23"/>
        <v>5056142.7243626192</v>
      </c>
      <c r="J302" s="5">
        <f t="shared" si="20"/>
        <v>39.314710431423947</v>
      </c>
    </row>
    <row r="303" spans="1:10" x14ac:dyDescent="0.25">
      <c r="A303">
        <v>263</v>
      </c>
      <c r="B303">
        <v>2283</v>
      </c>
      <c r="F303">
        <f>'Fit Bahrain'!$B$17+'Fit Bahrain'!$B$18*'Bahrain Parameters and Data'!B303</f>
        <v>6.4493217779187191</v>
      </c>
      <c r="G303" s="5">
        <f t="shared" si="21"/>
        <v>632.27332563034179</v>
      </c>
      <c r="H303" s="5">
        <f t="shared" si="22"/>
        <v>1738.7516454834399</v>
      </c>
      <c r="I303" s="11">
        <f t="shared" si="23"/>
        <v>5058513.7493337328</v>
      </c>
      <c r="J303" s="5">
        <f t="shared" si="20"/>
        <v>39.333146651532182</v>
      </c>
    </row>
    <row r="304" spans="1:10" x14ac:dyDescent="0.25">
      <c r="A304">
        <v>264</v>
      </c>
      <c r="B304">
        <v>2284</v>
      </c>
      <c r="F304">
        <f>'Fit Bahrain'!$B$17+'Fit Bahrain'!$B$18*'Bahrain Parameters and Data'!B304</f>
        <v>6.4373217779187186</v>
      </c>
      <c r="G304" s="5">
        <f t="shared" si="21"/>
        <v>624.73138785248068</v>
      </c>
      <c r="H304" s="5">
        <f t="shared" si="22"/>
        <v>1718.0113165943219</v>
      </c>
      <c r="I304" s="11">
        <f t="shared" si="23"/>
        <v>5060856.4920381801</v>
      </c>
      <c r="J304" s="5">
        <f t="shared" si="20"/>
        <v>39.351362959113231</v>
      </c>
    </row>
    <row r="305" spans="1:10" x14ac:dyDescent="0.25">
      <c r="A305">
        <v>265</v>
      </c>
      <c r="B305">
        <v>2285</v>
      </c>
      <c r="F305">
        <f>'Fit Bahrain'!$B$17+'Fit Bahrain'!$B$18*'Bahrain Parameters and Data'!B305</f>
        <v>6.4253217779187182</v>
      </c>
      <c r="G305" s="5">
        <f t="shared" si="21"/>
        <v>617.27941247401134</v>
      </c>
      <c r="H305" s="5">
        <f t="shared" si="22"/>
        <v>1697.5183843035311</v>
      </c>
      <c r="I305" s="11">
        <f t="shared" si="23"/>
        <v>5063171.2898349576</v>
      </c>
      <c r="J305" s="5">
        <f t="shared" si="20"/>
        <v>39.369361977346855</v>
      </c>
    </row>
    <row r="306" spans="1:10" x14ac:dyDescent="0.25">
      <c r="A306">
        <v>266</v>
      </c>
      <c r="B306">
        <v>2286</v>
      </c>
      <c r="F306">
        <f>'Fit Bahrain'!$B$17+'Fit Bahrain'!$B$18*'Bahrain Parameters and Data'!B306</f>
        <v>6.4133217779187177</v>
      </c>
      <c r="G306" s="5">
        <f t="shared" si="21"/>
        <v>609.91632639760223</v>
      </c>
      <c r="H306" s="5">
        <f t="shared" si="22"/>
        <v>1677.2698975934061</v>
      </c>
      <c r="I306" s="11">
        <f t="shared" si="23"/>
        <v>5065458.4760589488</v>
      </c>
      <c r="J306" s="5">
        <f t="shared" si="20"/>
        <v>39.387146298122786</v>
      </c>
    </row>
    <row r="307" spans="1:10" x14ac:dyDescent="0.25">
      <c r="A307">
        <v>267</v>
      </c>
      <c r="B307">
        <v>2287</v>
      </c>
      <c r="F307">
        <f>'Fit Bahrain'!$B$17+'Fit Bahrain'!$B$18*'Bahrain Parameters and Data'!B307</f>
        <v>6.4013217779187173</v>
      </c>
      <c r="G307" s="5">
        <f t="shared" si="21"/>
        <v>602.64106932613493</v>
      </c>
      <c r="H307" s="5">
        <f t="shared" si="22"/>
        <v>1657.2629406468711</v>
      </c>
      <c r="I307" s="11">
        <f t="shared" si="23"/>
        <v>5067718.3800689224</v>
      </c>
      <c r="J307" s="5">
        <f t="shared" si="20"/>
        <v>39.404718482413948</v>
      </c>
    </row>
    <row r="308" spans="1:10" x14ac:dyDescent="0.25">
      <c r="A308">
        <v>268</v>
      </c>
      <c r="B308">
        <v>2288</v>
      </c>
      <c r="F308">
        <f>'Fit Bahrain'!$B$17+'Fit Bahrain'!$B$18*'Bahrain Parameters and Data'!B308</f>
        <v>6.3893217779187168</v>
      </c>
      <c r="G308" s="5">
        <f t="shared" si="21"/>
        <v>595.45259361001922</v>
      </c>
      <c r="H308" s="5">
        <f t="shared" si="22"/>
        <v>1637.4946324275529</v>
      </c>
      <c r="I308" s="11">
        <f t="shared" si="23"/>
        <v>5069951.3272949597</v>
      </c>
      <c r="J308" s="5">
        <f t="shared" si="20"/>
        <v>39.422081060645233</v>
      </c>
    </row>
    <row r="309" spans="1:10" x14ac:dyDescent="0.25">
      <c r="A309">
        <v>269</v>
      </c>
      <c r="B309">
        <v>2289</v>
      </c>
      <c r="F309">
        <f>'Fit Bahrain'!$B$17+'Fit Bahrain'!$B$18*'Bahrain Parameters and Data'!B309</f>
        <v>6.3773217779187164</v>
      </c>
      <c r="G309" s="5">
        <f t="shared" si="21"/>
        <v>588.34986409633052</v>
      </c>
      <c r="H309" s="5">
        <f t="shared" si="22"/>
        <v>1617.9621262649089</v>
      </c>
      <c r="I309" s="11">
        <f t="shared" si="23"/>
        <v>5072157.6392853213</v>
      </c>
      <c r="J309" s="5">
        <f t="shared" si="20"/>
        <v>39.43923653305793</v>
      </c>
    </row>
    <row r="310" spans="1:10" x14ac:dyDescent="0.25">
      <c r="A310">
        <v>270</v>
      </c>
      <c r="B310">
        <v>2290</v>
      </c>
      <c r="F310">
        <f>'Fit Bahrain'!$B$17+'Fit Bahrain'!$B$18*'Bahrain Parameters and Data'!B310</f>
        <v>6.3653217779187194</v>
      </c>
      <c r="G310" s="5">
        <f t="shared" si="21"/>
        <v>581.33185797974716</v>
      </c>
      <c r="H310" s="5">
        <f t="shared" si="22"/>
        <v>1598.6626094443047</v>
      </c>
      <c r="I310" s="11">
        <f t="shared" si="23"/>
        <v>5074337.6337527446</v>
      </c>
      <c r="J310" s="5">
        <f t="shared" si="20"/>
        <v>39.456187370069692</v>
      </c>
    </row>
    <row r="311" spans="1:10" x14ac:dyDescent="0.25">
      <c r="A311">
        <v>271</v>
      </c>
      <c r="B311">
        <v>2291</v>
      </c>
      <c r="F311">
        <f>'Fit Bahrain'!$B$17+'Fit Bahrain'!$B$18*'Bahrain Parameters and Data'!B311</f>
        <v>6.353321777918719</v>
      </c>
      <c r="G311" s="5">
        <f t="shared" si="21"/>
        <v>574.39756465525704</v>
      </c>
      <c r="H311" s="5">
        <f t="shared" si="22"/>
        <v>1579.593302801957</v>
      </c>
      <c r="I311" s="11">
        <f t="shared" si="23"/>
        <v>5076491.624620202</v>
      </c>
      <c r="J311" s="5">
        <f t="shared" si="20"/>
        <v>39.472936012630342</v>
      </c>
    </row>
    <row r="312" spans="1:10" x14ac:dyDescent="0.25">
      <c r="A312">
        <v>272</v>
      </c>
      <c r="B312">
        <v>2292</v>
      </c>
      <c r="F312">
        <f>'Fit Bahrain'!$B$17+'Fit Bahrain'!$B$18*'Bahrain Parameters and Data'!B312</f>
        <v>6.3413217779187185</v>
      </c>
      <c r="G312" s="5">
        <f t="shared" si="21"/>
        <v>567.54598557264103</v>
      </c>
      <c r="H312" s="5">
        <f t="shared" si="22"/>
        <v>1560.7514603247628</v>
      </c>
      <c r="I312" s="11">
        <f t="shared" si="23"/>
        <v>5078619.9220660999</v>
      </c>
      <c r="J312" s="5">
        <f t="shared" si="20"/>
        <v>39.489484872573371</v>
      </c>
    </row>
    <row r="313" spans="1:10" x14ac:dyDescent="0.25">
      <c r="A313">
        <v>273</v>
      </c>
      <c r="B313">
        <v>2293</v>
      </c>
      <c r="F313">
        <f>'Fit Bahrain'!$B$17+'Fit Bahrain'!$B$18*'Bahrain Parameters and Data'!B313</f>
        <v>6.3293217779187181</v>
      </c>
      <c r="G313" s="5">
        <f t="shared" si="21"/>
        <v>560.77613409267167</v>
      </c>
      <c r="H313" s="5">
        <f t="shared" si="22"/>
        <v>1542.1343687548472</v>
      </c>
      <c r="I313" s="11">
        <f t="shared" si="23"/>
        <v>5080722.8325689472</v>
      </c>
      <c r="J313" s="5">
        <f t="shared" si="20"/>
        <v>39.505836332963177</v>
      </c>
    </row>
    <row r="314" spans="1:10" x14ac:dyDescent="0.25">
      <c r="A314">
        <v>274</v>
      </c>
      <c r="B314">
        <v>2294</v>
      </c>
      <c r="F314">
        <f>'Fit Bahrain'!$B$17+'Fit Bahrain'!$B$18*'Bahrain Parameters and Data'!B314</f>
        <v>6.3173217779187176</v>
      </c>
      <c r="G314" s="5">
        <f t="shared" si="21"/>
        <v>554.08703534503752</v>
      </c>
      <c r="H314" s="5">
        <f t="shared" si="22"/>
        <v>1523.7393471988532</v>
      </c>
      <c r="I314" s="11">
        <f t="shared" si="23"/>
        <v>5082800.6589514911</v>
      </c>
      <c r="J314" s="5">
        <f t="shared" si="20"/>
        <v>39.521992748438336</v>
      </c>
    </row>
    <row r="315" spans="1:10" x14ac:dyDescent="0.25">
      <c r="A315">
        <v>275</v>
      </c>
      <c r="B315">
        <v>2295</v>
      </c>
      <c r="F315">
        <f>'Fit Bahrain'!$B$17+'Fit Bahrain'!$B$18*'Bahrain Parameters and Data'!B315</f>
        <v>6.3053217779187172</v>
      </c>
      <c r="G315" s="5">
        <f t="shared" si="21"/>
        <v>547.47772608796004</v>
      </c>
      <c r="H315" s="5">
        <f t="shared" si="22"/>
        <v>1505.5637467418901</v>
      </c>
      <c r="I315" s="11">
        <f t="shared" si="23"/>
        <v>5084853.700424321</v>
      </c>
      <c r="J315" s="5">
        <f t="shared" si="20"/>
        <v>39.537956445550584</v>
      </c>
    </row>
    <row r="316" spans="1:10" x14ac:dyDescent="0.25">
      <c r="A316">
        <v>276</v>
      </c>
      <c r="B316">
        <v>2296</v>
      </c>
      <c r="F316">
        <f>'Fit Bahrain'!$B$17+'Fit Bahrain'!$B$18*'Bahrain Parameters and Data'!B316</f>
        <v>6.2933217779187167</v>
      </c>
      <c r="G316" s="5">
        <f t="shared" si="21"/>
        <v>540.94725456948527</v>
      </c>
      <c r="H316" s="5">
        <f t="shared" si="22"/>
        <v>1487.6049500660845</v>
      </c>
      <c r="I316" s="11">
        <f t="shared" si="23"/>
        <v>5086882.252628956</v>
      </c>
      <c r="J316" s="5">
        <f t="shared" si="20"/>
        <v>39.553729723099885</v>
      </c>
    </row>
    <row r="317" spans="1:10" x14ac:dyDescent="0.25">
      <c r="A317">
        <v>277</v>
      </c>
      <c r="B317">
        <v>2297</v>
      </c>
      <c r="F317">
        <f>'Fit Bahrain'!$B$17+'Fit Bahrain'!$B$18*'Bahrain Parameters and Data'!B317</f>
        <v>6.2813217779187163</v>
      </c>
      <c r="G317" s="5">
        <f t="shared" si="21"/>
        <v>534.49468039042983</v>
      </c>
      <c r="H317" s="5">
        <f t="shared" si="22"/>
        <v>1469.860371073682</v>
      </c>
      <c r="I317" s="11">
        <f t="shared" si="23"/>
        <v>5088886.6076804204</v>
      </c>
      <c r="J317" s="5">
        <f t="shared" si="20"/>
        <v>39.569314852465475</v>
      </c>
    </row>
    <row r="318" spans="1:10" x14ac:dyDescent="0.25">
      <c r="A318">
        <v>278</v>
      </c>
      <c r="B318">
        <v>2298</v>
      </c>
      <c r="F318">
        <f>'Fit Bahrain'!$B$17+'Fit Bahrain'!$B$18*'Bahrain Parameters and Data'!B318</f>
        <v>6.2693217779187194</v>
      </c>
      <c r="G318" s="5">
        <f t="shared" si="21"/>
        <v>528.11907436896377</v>
      </c>
      <c r="H318" s="5">
        <f t="shared" si="22"/>
        <v>1452.3274545146503</v>
      </c>
      <c r="I318" s="11">
        <f t="shared" si="23"/>
        <v>5090867.054209304</v>
      </c>
      <c r="J318" s="5">
        <f t="shared" si="20"/>
        <v>39.584714077932908</v>
      </c>
    </row>
    <row r="319" spans="1:10" x14ac:dyDescent="0.25">
      <c r="A319">
        <v>279</v>
      </c>
      <c r="B319">
        <v>2299</v>
      </c>
      <c r="F319">
        <f>'Fit Bahrain'!$B$17+'Fit Bahrain'!$B$18*'Bahrain Parameters and Data'!B319</f>
        <v>6.2573217779187189</v>
      </c>
      <c r="G319" s="5">
        <f t="shared" si="21"/>
        <v>521.81951840679903</v>
      </c>
      <c r="H319" s="5">
        <f t="shared" si="22"/>
        <v>1435.0036756186973</v>
      </c>
      <c r="I319" s="11">
        <f t="shared" si="23"/>
        <v>5092823.8774033301</v>
      </c>
      <c r="J319" s="5">
        <f t="shared" si="20"/>
        <v>39.599929617017267</v>
      </c>
    </row>
    <row r="320" spans="1:10" x14ac:dyDescent="0.25">
      <c r="A320">
        <v>280</v>
      </c>
      <c r="B320">
        <v>2300</v>
      </c>
      <c r="F320">
        <f>'Fit Bahrain'!$B$17+'Fit Bahrain'!$B$18*'Bahrain Parameters and Data'!B320</f>
        <v>6.2453217779187185</v>
      </c>
      <c r="G320" s="5">
        <f t="shared" si="21"/>
        <v>515.59510535699337</v>
      </c>
      <c r="H320" s="5">
        <f t="shared" si="22"/>
        <v>1417.8865397317318</v>
      </c>
      <c r="I320" s="11">
        <f t="shared" si="23"/>
        <v>5094757.3590484187</v>
      </c>
      <c r="J320" s="5">
        <f t="shared" si="20"/>
        <v>39.614963660782458</v>
      </c>
    </row>
    <row r="321" spans="1:10" x14ac:dyDescent="0.25">
      <c r="A321">
        <v>281</v>
      </c>
      <c r="B321">
        <v>2301</v>
      </c>
      <c r="F321">
        <f>'Fit Bahrain'!$B$17+'Fit Bahrain'!$B$18*'Bahrain Parameters and Data'!B321</f>
        <v>6.233321777918718</v>
      </c>
      <c r="G321" s="5">
        <f t="shared" si="21"/>
        <v>509.44493889331176</v>
      </c>
      <c r="H321" s="5">
        <f t="shared" si="22"/>
        <v>1400.9735819566074</v>
      </c>
      <c r="I321" s="11">
        <f t="shared" si="23"/>
        <v>5096667.7775692688</v>
      </c>
      <c r="J321" s="5">
        <f t="shared" si="20"/>
        <v>39.629818374156777</v>
      </c>
    </row>
    <row r="322" spans="1:10" x14ac:dyDescent="0.25">
      <c r="A322">
        <v>282</v>
      </c>
      <c r="B322">
        <v>2302</v>
      </c>
      <c r="F322">
        <f>'Fit Bahrain'!$B$17+'Fit Bahrain'!$B$18*'Bahrain Parameters and Data'!B322</f>
        <v>6.2213217779187175</v>
      </c>
      <c r="G322" s="5">
        <f t="shared" si="21"/>
        <v>503.36813338115587</v>
      </c>
      <c r="H322" s="5">
        <f t="shared" si="22"/>
        <v>1384.2623667981786</v>
      </c>
      <c r="I322" s="11">
        <f t="shared" si="23"/>
        <v>5098555.4080694476</v>
      </c>
      <c r="J322" s="5">
        <f t="shared" si="20"/>
        <v>39.644495896244607</v>
      </c>
    </row>
    <row r="323" spans="1:10" x14ac:dyDescent="0.25">
      <c r="A323">
        <v>283</v>
      </c>
      <c r="B323">
        <v>2303</v>
      </c>
      <c r="F323">
        <f>'Fit Bahrain'!$B$17+'Fit Bahrain'!$B$18*'Bahrain Parameters and Data'!B323</f>
        <v>6.2093217779187171</v>
      </c>
      <c r="G323" s="5">
        <f t="shared" si="21"/>
        <v>497.36381375003117</v>
      </c>
      <c r="H323" s="5">
        <f t="shared" si="22"/>
        <v>1367.7504878125858</v>
      </c>
      <c r="I323" s="11">
        <f t="shared" si="23"/>
        <v>5100420.5223710109</v>
      </c>
      <c r="J323" s="5">
        <f t="shared" si="20"/>
        <v>39.658998340634504</v>
      </c>
    </row>
    <row r="324" spans="1:10" x14ac:dyDescent="0.25">
      <c r="A324">
        <v>284</v>
      </c>
      <c r="B324">
        <v>2304</v>
      </c>
      <c r="F324">
        <f>'Fit Bahrain'!$B$17+'Fit Bahrain'!$B$18*'Bahrain Parameters and Data'!B324</f>
        <v>6.1973217779187166</v>
      </c>
      <c r="G324" s="5">
        <f t="shared" si="21"/>
        <v>491.43111536753526</v>
      </c>
      <c r="H324" s="5">
        <f t="shared" si="22"/>
        <v>1351.4355672607219</v>
      </c>
      <c r="I324" s="11">
        <f t="shared" si="23"/>
        <v>5102263.389053639</v>
      </c>
      <c r="J324" s="5">
        <f t="shared" si="20"/>
        <v>39.673327795703514</v>
      </c>
    </row>
    <row r="325" spans="1:10" x14ac:dyDescent="0.25">
      <c r="A325">
        <v>285</v>
      </c>
      <c r="B325">
        <v>2305</v>
      </c>
      <c r="F325">
        <f>'Fit Bahrain'!$B$17+'Fit Bahrain'!$B$18*'Bahrain Parameters and Data'!B325</f>
        <v>6.1853217779187197</v>
      </c>
      <c r="G325" s="5">
        <f t="shared" si="21"/>
        <v>485.56918391485107</v>
      </c>
      <c r="H325" s="5">
        <f t="shared" si="22"/>
        <v>1335.3152557658404</v>
      </c>
      <c r="I325" s="11">
        <f t="shared" si="23"/>
        <v>5104084.2734933197</v>
      </c>
      <c r="J325" s="5">
        <f t="shared" si="20"/>
        <v>39.687486324917927</v>
      </c>
    </row>
    <row r="326" spans="1:10" x14ac:dyDescent="0.25">
      <c r="A326">
        <v>286</v>
      </c>
      <c r="B326">
        <v>2306</v>
      </c>
      <c r="F326">
        <f>'Fit Bahrain'!$B$17+'Fit Bahrain'!$B$18*'Bahrain Parameters and Data'!B326</f>
        <v>6.1733217779187193</v>
      </c>
      <c r="G326" s="5">
        <f t="shared" si="21"/>
        <v>479.77717526371646</v>
      </c>
      <c r="H326" s="5">
        <f t="shared" si="22"/>
        <v>1319.3872319752202</v>
      </c>
      <c r="I326" s="11">
        <f t="shared" si="23"/>
        <v>5105883.4379005581</v>
      </c>
      <c r="J326" s="5">
        <f t="shared" si="20"/>
        <v>39.701475967130413</v>
      </c>
    </row>
    <row r="327" spans="1:10" x14ac:dyDescent="0.25">
      <c r="A327">
        <v>287</v>
      </c>
      <c r="B327">
        <v>2307</v>
      </c>
      <c r="F327">
        <f>'Fit Bahrain'!$B$17+'Fit Bahrain'!$B$18*'Bahrain Parameters and Data'!B327</f>
        <v>6.1613217779187188</v>
      </c>
      <c r="G327" s="5">
        <f t="shared" si="21"/>
        <v>474.05425535487876</v>
      </c>
      <c r="H327" s="5">
        <f t="shared" si="22"/>
        <v>1303.6492022259165</v>
      </c>
      <c r="I327" s="11">
        <f t="shared" si="23"/>
        <v>5107661.141358139</v>
      </c>
      <c r="J327" s="5">
        <f t="shared" ref="J327:J390" si="24">I327/$C$2*100</f>
        <v>39.715298736873642</v>
      </c>
    </row>
    <row r="328" spans="1:10" x14ac:dyDescent="0.25">
      <c r="A328">
        <v>288</v>
      </c>
      <c r="B328">
        <v>2308</v>
      </c>
      <c r="F328">
        <f>'Fit Bahrain'!$B$17+'Fit Bahrain'!$B$18*'Bahrain Parameters and Data'!B328</f>
        <v>6.1493217779187184</v>
      </c>
      <c r="G328" s="5">
        <f t="shared" si="21"/>
        <v>468.39960007798186</v>
      </c>
      <c r="H328" s="5">
        <f t="shared" si="22"/>
        <v>1288.0989002144502</v>
      </c>
      <c r="I328" s="11">
        <f t="shared" si="23"/>
        <v>5109417.6398584321</v>
      </c>
      <c r="J328" s="5">
        <f t="shared" si="24"/>
        <v>39.728956624650323</v>
      </c>
    </row>
    <row r="329" spans="1:10" x14ac:dyDescent="0.25">
      <c r="A329">
        <v>289</v>
      </c>
      <c r="B329">
        <v>2309</v>
      </c>
      <c r="F329">
        <f>'Fit Bahrain'!$B$17+'Fit Bahrain'!$B$18*'Bahrain Parameters and Data'!B329</f>
        <v>6.1373217779187179</v>
      </c>
      <c r="G329" s="5">
        <f t="shared" si="21"/>
        <v>462.81239515289457</v>
      </c>
      <c r="H329" s="5">
        <f t="shared" si="22"/>
        <v>1272.7340866704601</v>
      </c>
      <c r="I329" s="11">
        <f t="shared" si="23"/>
        <v>5111153.1863402557</v>
      </c>
      <c r="J329" s="5">
        <f t="shared" si="24"/>
        <v>39.742451597219905</v>
      </c>
    </row>
    <row r="330" spans="1:10" x14ac:dyDescent="0.25">
      <c r="A330">
        <v>290</v>
      </c>
      <c r="B330">
        <v>2310</v>
      </c>
      <c r="F330">
        <f>'Fit Bahrain'!$B$17+'Fit Bahrain'!$B$18*'Bahrain Parameters and Data'!B330</f>
        <v>6.1253217779187175</v>
      </c>
      <c r="G330" s="5">
        <f t="shared" si="21"/>
        <v>457.29183601245296</v>
      </c>
      <c r="H330" s="5">
        <f t="shared" si="22"/>
        <v>1257.5525490342457</v>
      </c>
      <c r="I330" s="11">
        <f t="shared" si="23"/>
        <v>5112868.0307253022</v>
      </c>
      <c r="J330" s="5">
        <f t="shared" si="24"/>
        <v>39.755785597881754</v>
      </c>
    </row>
    <row r="331" spans="1:10" x14ac:dyDescent="0.25">
      <c r="A331">
        <v>291</v>
      </c>
      <c r="B331">
        <v>2311</v>
      </c>
      <c r="F331">
        <f>'Fit Bahrain'!$B$17+'Fit Bahrain'!$B$18*'Bahrain Parameters and Data'!B331</f>
        <v>6.113321777918717</v>
      </c>
      <c r="G331" s="5">
        <f t="shared" si="21"/>
        <v>451.83712768660126</v>
      </c>
      <c r="H331" s="5">
        <f t="shared" si="22"/>
        <v>1242.5521011381534</v>
      </c>
      <c r="I331" s="11">
        <f t="shared" si="23"/>
        <v>5114562.4199541267</v>
      </c>
      <c r="J331" s="5">
        <f t="shared" si="24"/>
        <v>39.768960546755011</v>
      </c>
    </row>
    <row r="332" spans="1:10" x14ac:dyDescent="0.25">
      <c r="A332">
        <v>292</v>
      </c>
      <c r="B332">
        <v>2312</v>
      </c>
      <c r="F332">
        <f>'Fit Bahrain'!$B$17+'Fit Bahrain'!$B$18*'Bahrain Parameters and Data'!B332</f>
        <v>6.1013217779187165</v>
      </c>
      <c r="G332" s="5">
        <f t="shared" si="21"/>
        <v>446.44748468791471</v>
      </c>
      <c r="H332" s="5">
        <f t="shared" si="22"/>
        <v>1227.7305828917654</v>
      </c>
      <c r="I332" s="11">
        <f t="shared" si="23"/>
        <v>5116236.5980217066</v>
      </c>
      <c r="J332" s="5">
        <f t="shared" si="24"/>
        <v>39.78197834105508</v>
      </c>
    </row>
    <row r="333" spans="1:10" x14ac:dyDescent="0.25">
      <c r="A333">
        <v>293</v>
      </c>
      <c r="B333">
        <v>2313</v>
      </c>
      <c r="F333">
        <f>'Fit Bahrain'!$B$17+'Fit Bahrain'!$B$18*'Bahrain Parameters and Data'!B333</f>
        <v>6.0893217779187196</v>
      </c>
      <c r="G333" s="5">
        <f t="shared" si="21"/>
        <v>441.12213089848979</v>
      </c>
      <c r="H333" s="5">
        <f t="shared" si="22"/>
        <v>1213.085859970847</v>
      </c>
      <c r="I333" s="11">
        <f t="shared" si="23"/>
        <v>5117890.8060125764</v>
      </c>
      <c r="J333" s="5">
        <f t="shared" si="24"/>
        <v>39.794840855366836</v>
      </c>
    </row>
    <row r="334" spans="1:10" x14ac:dyDescent="0.25">
      <c r="A334">
        <v>294</v>
      </c>
      <c r="B334">
        <v>2314</v>
      </c>
      <c r="F334">
        <f>'Fit Bahrain'!$B$17+'Fit Bahrain'!$B$18*'Bahrain Parameters and Data'!B334</f>
        <v>6.0773217779187192</v>
      </c>
      <c r="G334" s="5">
        <f t="shared" si="21"/>
        <v>435.86029945817529</v>
      </c>
      <c r="H334" s="5">
        <f t="shared" si="22"/>
        <v>1198.615823509982</v>
      </c>
      <c r="I334" s="11">
        <f t="shared" si="23"/>
        <v>5119525.2821355443</v>
      </c>
      <c r="J334" s="5">
        <f t="shared" si="24"/>
        <v>39.807549941914559</v>
      </c>
    </row>
    <row r="335" spans="1:10" x14ac:dyDescent="0.25">
      <c r="A335">
        <v>295</v>
      </c>
      <c r="B335">
        <v>2315</v>
      </c>
      <c r="F335">
        <f>'Fit Bahrain'!$B$17+'Fit Bahrain'!$B$18*'Bahrain Parameters and Data'!B335</f>
        <v>6.0653217779187187</v>
      </c>
      <c r="G335" s="5">
        <f t="shared" si="21"/>
        <v>430.66123265415308</v>
      </c>
      <c r="H335" s="5">
        <f t="shared" si="22"/>
        <v>1184.3183897989211</v>
      </c>
      <c r="I335" s="11">
        <f t="shared" si="23"/>
        <v>5121140.2617579969</v>
      </c>
      <c r="J335" s="5">
        <f t="shared" si="24"/>
        <v>39.820107430828671</v>
      </c>
    </row>
    <row r="336" spans="1:10" x14ac:dyDescent="0.25">
      <c r="A336">
        <v>296</v>
      </c>
      <c r="B336">
        <v>2316</v>
      </c>
      <c r="F336">
        <f>'Fit Bahrain'!$B$17+'Fit Bahrain'!$B$18*'Bahrain Parameters and Data'!B336</f>
        <v>6.0533217779187183</v>
      </c>
      <c r="G336" s="5">
        <f t="shared" si="21"/>
        <v>425.52418181181918</v>
      </c>
      <c r="H336" s="5">
        <f t="shared" si="22"/>
        <v>1170.1914999825028</v>
      </c>
      <c r="I336" s="11">
        <f t="shared" si="23"/>
        <v>5122735.9774397919</v>
      </c>
      <c r="J336" s="5">
        <f t="shared" si="24"/>
        <v>39.832515130409298</v>
      </c>
    </row>
    <row r="337" spans="1:10" x14ac:dyDescent="0.25">
      <c r="A337">
        <v>297</v>
      </c>
      <c r="B337">
        <v>2317</v>
      </c>
      <c r="F337">
        <f>'Fit Bahrain'!$B$17+'Fit Bahrain'!$B$18*'Bahrain Parameters and Data'!B337</f>
        <v>6.0413217779187178</v>
      </c>
      <c r="G337" s="5">
        <f t="shared" si="21"/>
        <v>420.44840718697554</v>
      </c>
      <c r="H337" s="5">
        <f t="shared" si="22"/>
        <v>1156.2331197641827</v>
      </c>
      <c r="I337" s="11">
        <f t="shared" si="23"/>
        <v>5124312.6589667434</v>
      </c>
      <c r="J337" s="5">
        <f t="shared" si="24"/>
        <v>39.844774827386601</v>
      </c>
    </row>
    <row r="338" spans="1:10" x14ac:dyDescent="0.25">
      <c r="A338">
        <v>298</v>
      </c>
      <c r="B338">
        <v>2318</v>
      </c>
      <c r="F338">
        <f>'Fit Bahrain'!$B$17+'Fit Bahrain'!$B$18*'Bahrain Parameters and Data'!B338</f>
        <v>6.0293217779187174</v>
      </c>
      <c r="G338" s="5">
        <f t="shared" si="21"/>
        <v>415.43317785930515</v>
      </c>
      <c r="H338" s="5">
        <f t="shared" si="22"/>
        <v>1142.4412391130891</v>
      </c>
      <c r="I338" s="11">
        <f t="shared" si="23"/>
        <v>5125870.5333837159</v>
      </c>
      <c r="J338" s="5">
        <f t="shared" si="24"/>
        <v>39.85688828717813</v>
      </c>
    </row>
    <row r="339" spans="1:10" x14ac:dyDescent="0.25">
      <c r="A339">
        <v>299</v>
      </c>
      <c r="B339">
        <v>2319</v>
      </c>
      <c r="F339">
        <f>'Fit Bahrain'!$B$17+'Fit Bahrain'!$B$18*'Bahrain Parameters and Data'!B339</f>
        <v>6.0173217779187169</v>
      </c>
      <c r="G339" s="5">
        <f t="shared" si="21"/>
        <v>410.4777716271185</v>
      </c>
      <c r="H339" s="5">
        <f t="shared" si="22"/>
        <v>1128.8138719745759</v>
      </c>
      <c r="I339" s="11">
        <f t="shared" si="23"/>
        <v>5127409.8250273168</v>
      </c>
      <c r="J339" s="5">
        <f t="shared" si="24"/>
        <v>39.868857254143023</v>
      </c>
    </row>
    <row r="340" spans="1:10" x14ac:dyDescent="0.25">
      <c r="A340">
        <v>300</v>
      </c>
      <c r="B340">
        <v>2320</v>
      </c>
      <c r="F340">
        <f>'Fit Bahrain'!$B$17+'Fit Bahrain'!$B$18*'Bahrain Parameters and Data'!B340</f>
        <v>6.0053217779187165</v>
      </c>
      <c r="G340" s="5">
        <f t="shared" si="21"/>
        <v>405.58147490335517</v>
      </c>
      <c r="H340" s="5">
        <f t="shared" si="22"/>
        <v>1115.3490559842267</v>
      </c>
      <c r="I340" s="11">
        <f t="shared" si="23"/>
        <v>5128930.7555582039</v>
      </c>
      <c r="J340" s="5">
        <f t="shared" si="24"/>
        <v>39.880683451833214</v>
      </c>
    </row>
    <row r="341" spans="1:10" x14ac:dyDescent="0.25">
      <c r="A341">
        <v>301</v>
      </c>
      <c r="B341">
        <v>2321</v>
      </c>
      <c r="F341">
        <f>'Fit Bahrain'!$B$17+'Fit Bahrain'!$B$18*'Bahrain Parameters and Data'!B341</f>
        <v>5.9933217779187196</v>
      </c>
      <c r="G341" s="5">
        <f t="shared" si="21"/>
        <v>400.74358261282748</v>
      </c>
      <c r="H341" s="5">
        <f t="shared" si="22"/>
        <v>1102.0448521852757</v>
      </c>
      <c r="I341" s="11">
        <f t="shared" si="23"/>
        <v>5130433.5439930018</v>
      </c>
      <c r="J341" s="5">
        <f t="shared" si="24"/>
        <v>39.892368583241613</v>
      </c>
    </row>
    <row r="342" spans="1:10" x14ac:dyDescent="0.25">
      <c r="A342">
        <v>302</v>
      </c>
      <c r="B342">
        <v>2322</v>
      </c>
      <c r="F342">
        <f>'Fit Bahrain'!$B$17+'Fit Bahrain'!$B$18*'Bahrain Parameters and Data'!B342</f>
        <v>5.9813217779187191</v>
      </c>
      <c r="G342" s="5">
        <f t="shared" si="21"/>
        <v>395.9633980906828</v>
      </c>
      <c r="H342" s="5">
        <f t="shared" si="22"/>
        <v>1088.8993447493776</v>
      </c>
      <c r="I342" s="11">
        <f t="shared" si="23"/>
        <v>5131918.4067358421</v>
      </c>
      <c r="J342" s="5">
        <f t="shared" si="24"/>
        <v>39.903914331047318</v>
      </c>
    </row>
    <row r="343" spans="1:10" x14ac:dyDescent="0.25">
      <c r="A343">
        <v>303</v>
      </c>
      <c r="B343">
        <v>2323</v>
      </c>
      <c r="F343">
        <f>'Fit Bahrain'!$B$17+'Fit Bahrain'!$B$18*'Bahrain Parameters and Data'!B343</f>
        <v>5.9693217779187187</v>
      </c>
      <c r="G343" s="5">
        <f t="shared" si="21"/>
        <v>391.24023298209124</v>
      </c>
      <c r="H343" s="5">
        <f t="shared" si="22"/>
        <v>1075.9106407007509</v>
      </c>
      <c r="I343" s="11">
        <f t="shared" si="23"/>
        <v>5133385.5576095246</v>
      </c>
      <c r="J343" s="5">
        <f t="shared" si="24"/>
        <v>39.915322357857981</v>
      </c>
    </row>
    <row r="344" spans="1:10" x14ac:dyDescent="0.25">
      <c r="A344">
        <v>304</v>
      </c>
      <c r="B344">
        <v>2324</v>
      </c>
      <c r="F344">
        <f>'Fit Bahrain'!$B$17+'Fit Bahrain'!$B$18*'Bahrain Parameters and Data'!B344</f>
        <v>5.9573217779187182</v>
      </c>
      <c r="G344" s="5">
        <f t="shared" si="21"/>
        <v>386.5734071431155</v>
      </c>
      <c r="H344" s="5">
        <f t="shared" si="22"/>
        <v>1063.0768696435675</v>
      </c>
      <c r="I344" s="11">
        <f t="shared" si="23"/>
        <v>5134835.2078863112</v>
      </c>
      <c r="J344" s="5">
        <f t="shared" si="24"/>
        <v>39.926594306449161</v>
      </c>
    </row>
    <row r="345" spans="1:10" x14ac:dyDescent="0.25">
      <c r="A345">
        <v>305</v>
      </c>
      <c r="B345">
        <v>2325</v>
      </c>
      <c r="F345">
        <f>'Fit Bahrain'!$B$17+'Fit Bahrain'!$B$18*'Bahrain Parameters and Data'!B345</f>
        <v>5.9453217779187177</v>
      </c>
      <c r="G345" s="5">
        <f t="shared" si="21"/>
        <v>381.96224854277045</v>
      </c>
      <c r="H345" s="5">
        <f t="shared" si="22"/>
        <v>1050.3961834926188</v>
      </c>
      <c r="I345" s="11">
        <f t="shared" si="23"/>
        <v>5136267.5663183462</v>
      </c>
      <c r="J345" s="5">
        <f t="shared" si="24"/>
        <v>39.93773180000094</v>
      </c>
    </row>
    <row r="346" spans="1:10" x14ac:dyDescent="0.25">
      <c r="A346">
        <v>306</v>
      </c>
      <c r="B346">
        <v>2326</v>
      </c>
      <c r="F346">
        <f>'Fit Bahrain'!$B$17+'Fit Bahrain'!$B$18*'Bahrain Parameters and Data'!B346</f>
        <v>5.9333217779187173</v>
      </c>
      <c r="G346" s="5">
        <f t="shared" si="21"/>
        <v>377.40609316624943</v>
      </c>
      <c r="H346" s="5">
        <f t="shared" si="22"/>
        <v>1037.866756207186</v>
      </c>
      <c r="I346" s="11">
        <f t="shared" si="23"/>
        <v>5137682.8391677197</v>
      </c>
      <c r="J346" s="5">
        <f t="shared" si="24"/>
        <v>39.948736442331636</v>
      </c>
    </row>
    <row r="347" spans="1:10" x14ac:dyDescent="0.25">
      <c r="A347">
        <v>307</v>
      </c>
      <c r="B347">
        <v>2327</v>
      </c>
      <c r="F347">
        <f>'Fit Bahrain'!$B$17+'Fit Bahrain'!$B$18*'Bahrain Parameters and Data'!B347</f>
        <v>5.9213217779187168</v>
      </c>
      <c r="G347" s="5">
        <f t="shared" si="21"/>
        <v>372.90428491930527</v>
      </c>
      <c r="H347" s="5">
        <f t="shared" si="22"/>
        <v>1025.4867835280895</v>
      </c>
      <c r="I347" s="11">
        <f t="shared" si="23"/>
        <v>5139081.2302361671</v>
      </c>
      <c r="J347" s="5">
        <f t="shared" si="24"/>
        <v>39.959609818128769</v>
      </c>
    </row>
    <row r="348" spans="1:10" x14ac:dyDescent="0.25">
      <c r="A348">
        <v>308</v>
      </c>
      <c r="B348">
        <v>2328</v>
      </c>
      <c r="F348">
        <f>'Fit Bahrain'!$B$17+'Fit Bahrain'!$B$18*'Bahrain Parameters and Data'!B348</f>
        <v>5.9093217779187199</v>
      </c>
      <c r="G348" s="5">
        <f t="shared" si="21"/>
        <v>368.45617553377247</v>
      </c>
      <c r="H348" s="5">
        <f t="shared" si="22"/>
        <v>1013.2544827178742</v>
      </c>
      <c r="I348" s="11">
        <f t="shared" si="23"/>
        <v>5140462.9408944193</v>
      </c>
      <c r="J348" s="5">
        <f t="shared" si="24"/>
        <v>39.970353493177221</v>
      </c>
    </row>
    <row r="349" spans="1:10" x14ac:dyDescent="0.25">
      <c r="A349">
        <v>309</v>
      </c>
      <c r="B349">
        <v>2329</v>
      </c>
      <c r="F349">
        <f>'Fit Bahrain'!$B$17+'Fit Bahrain'!$B$18*'Bahrain Parameters and Data'!B349</f>
        <v>5.8973217779187195</v>
      </c>
      <c r="G349" s="5">
        <f t="shared" si="21"/>
        <v>364.06112447421054</v>
      </c>
      <c r="H349" s="5">
        <f t="shared" si="22"/>
        <v>1001.168092304079</v>
      </c>
      <c r="I349" s="11">
        <f t="shared" si="23"/>
        <v>5141828.170111197</v>
      </c>
      <c r="J349" s="5">
        <f t="shared" si="24"/>
        <v>39.98096901458478</v>
      </c>
    </row>
    <row r="350" spans="1:10" x14ac:dyDescent="0.25">
      <c r="A350">
        <v>310</v>
      </c>
      <c r="B350">
        <v>2330</v>
      </c>
      <c r="F350">
        <f>'Fit Bahrain'!$B$17+'Fit Bahrain'!$B$18*'Bahrain Parameters and Data'!B350</f>
        <v>5.885321777918719</v>
      </c>
      <c r="G350" s="5">
        <f t="shared" si="21"/>
        <v>359.71849884567354</v>
      </c>
      <c r="H350" s="5">
        <f t="shared" si="22"/>
        <v>989.22587182560221</v>
      </c>
      <c r="I350" s="11">
        <f t="shared" si="23"/>
        <v>5143177.1144818682</v>
      </c>
      <c r="J350" s="5">
        <f t="shared" si="24"/>
        <v>39.991457911004872</v>
      </c>
    </row>
    <row r="351" spans="1:10" x14ac:dyDescent="0.25">
      <c r="A351">
        <v>311</v>
      </c>
      <c r="B351">
        <v>2331</v>
      </c>
      <c r="F351">
        <f>'Fit Bahrain'!$B$17+'Fit Bahrain'!$B$18*'Bahrain Parameters and Data'!B351</f>
        <v>5.8733217779187186</v>
      </c>
      <c r="G351" s="5">
        <f t="shared" si="21"/>
        <v>355.42767330256686</v>
      </c>
      <c r="H351" s="5">
        <f t="shared" si="22"/>
        <v>977.42610158205889</v>
      </c>
      <c r="I351" s="11">
        <f t="shared" si="23"/>
        <v>5144509.9682567529</v>
      </c>
      <c r="J351" s="5">
        <f t="shared" si="24"/>
        <v>40.001821692856709</v>
      </c>
    </row>
    <row r="352" spans="1:10" x14ac:dyDescent="0.25">
      <c r="A352">
        <v>312</v>
      </c>
      <c r="B352">
        <v>2332</v>
      </c>
      <c r="F352">
        <f>'Fit Bahrain'!$B$17+'Fit Bahrain'!$B$18*'Bahrain Parameters and Data'!B352</f>
        <v>5.8613217779187181</v>
      </c>
      <c r="G352" s="5">
        <f t="shared" si="21"/>
        <v>351.18802995859772</v>
      </c>
      <c r="H352" s="5">
        <f t="shared" si="22"/>
        <v>965.76708238614378</v>
      </c>
      <c r="I352" s="11">
        <f t="shared" si="23"/>
        <v>5145826.9233690975</v>
      </c>
      <c r="J352" s="5">
        <f t="shared" si="24"/>
        <v>40.012061852542772</v>
      </c>
    </row>
    <row r="353" spans="1:10" x14ac:dyDescent="0.25">
      <c r="A353">
        <v>313</v>
      </c>
      <c r="B353">
        <v>2333</v>
      </c>
      <c r="F353">
        <f>'Fit Bahrain'!$B$17+'Fit Bahrain'!$B$18*'Bahrain Parameters and Data'!B353</f>
        <v>5.8493217779187177</v>
      </c>
      <c r="G353" s="5">
        <f t="shared" si="21"/>
        <v>346.99895829779848</v>
      </c>
      <c r="H353" s="5">
        <f t="shared" si="22"/>
        <v>954.24713531894577</v>
      </c>
      <c r="I353" s="11">
        <f t="shared" si="23"/>
        <v>5147128.1694627143</v>
      </c>
      <c r="J353" s="5">
        <f t="shared" si="24"/>
        <v>40.022179864663762</v>
      </c>
    </row>
    <row r="354" spans="1:10" x14ac:dyDescent="0.25">
      <c r="A354">
        <v>314</v>
      </c>
      <c r="B354">
        <v>2334</v>
      </c>
      <c r="F354">
        <f>'Fit Bahrain'!$B$17+'Fit Bahrain'!$B$18*'Bahrain Parameters and Data'!B354</f>
        <v>5.8373217779187172</v>
      </c>
      <c r="G354" s="5">
        <f t="shared" si="21"/>
        <v>342.85985508661122</v>
      </c>
      <c r="H354" s="5">
        <f t="shared" si="22"/>
        <v>942.86460148818082</v>
      </c>
      <c r="I354" s="11">
        <f t="shared" si="23"/>
        <v>5148413.8939192891</v>
      </c>
      <c r="J354" s="5">
        <f t="shared" si="24"/>
        <v>40.032177186230911</v>
      </c>
    </row>
    <row r="355" spans="1:10" x14ac:dyDescent="0.25">
      <c r="A355">
        <v>315</v>
      </c>
      <c r="B355">
        <v>2335</v>
      </c>
      <c r="F355">
        <f>'Fit Bahrain'!$B$17+'Fit Bahrain'!$B$18*'Bahrain Parameters and Data'!B355</f>
        <v>5.8253217779187167</v>
      </c>
      <c r="G355" s="5">
        <f t="shared" si="21"/>
        <v>338.77012428702108</v>
      </c>
      <c r="H355" s="5">
        <f t="shared" si="22"/>
        <v>931.61784178930793</v>
      </c>
      <c r="I355" s="11">
        <f t="shared" si="23"/>
        <v>5149684.281885366</v>
      </c>
      <c r="J355" s="5">
        <f t="shared" si="24"/>
        <v>40.042055256875798</v>
      </c>
    </row>
    <row r="356" spans="1:10" x14ac:dyDescent="0.25">
      <c r="A356">
        <v>316</v>
      </c>
      <c r="B356">
        <v>2336</v>
      </c>
      <c r="F356">
        <f>'Fit Bahrain'!$B$17+'Fit Bahrain'!$B$18*'Bahrain Parameters and Data'!B356</f>
        <v>5.8133217779187198</v>
      </c>
      <c r="G356" s="5">
        <f t="shared" si="21"/>
        <v>334.72917697072705</v>
      </c>
      <c r="H356" s="5">
        <f t="shared" si="22"/>
        <v>920.50523666949937</v>
      </c>
      <c r="I356" s="11">
        <f t="shared" si="23"/>
        <v>5150939.5162990065</v>
      </c>
      <c r="J356" s="5">
        <f t="shared" si="24"/>
        <v>40.05181549905766</v>
      </c>
    </row>
    <row r="357" spans="1:10" x14ac:dyDescent="0.25">
      <c r="A357">
        <v>317</v>
      </c>
      <c r="B357">
        <v>2337</v>
      </c>
      <c r="F357">
        <f>'Fit Bahrain'!$B$17+'Fit Bahrain'!$B$18*'Bahrain Parameters and Data'!B357</f>
        <v>5.8013217779187194</v>
      </c>
      <c r="G357" s="5">
        <f t="shared" si="21"/>
        <v>330.73643123433038</v>
      </c>
      <c r="H357" s="5">
        <f t="shared" si="22"/>
        <v>909.52518589440854</v>
      </c>
      <c r="I357" s="11">
        <f t="shared" si="23"/>
        <v>5152179.7779161353</v>
      </c>
      <c r="J357" s="5">
        <f t="shared" si="24"/>
        <v>40.061459318268234</v>
      </c>
    </row>
    <row r="358" spans="1:10" x14ac:dyDescent="0.25">
      <c r="A358">
        <v>318</v>
      </c>
      <c r="B358">
        <v>2338</v>
      </c>
      <c r="F358">
        <f>'Fit Bahrain'!$B$17+'Fit Bahrain'!$B$18*'Bahrain Parameters and Data'!B358</f>
        <v>5.7893217779187189</v>
      </c>
      <c r="G358" s="5">
        <f t="shared" si="21"/>
        <v>326.79131211554682</v>
      </c>
      <c r="H358" s="5">
        <f t="shared" si="22"/>
        <v>898.67610831775369</v>
      </c>
      <c r="I358" s="11">
        <f t="shared" si="23"/>
        <v>5153405.245336568</v>
      </c>
      <c r="J358" s="5">
        <f t="shared" si="24"/>
        <v>40.070988103234157</v>
      </c>
    </row>
    <row r="359" spans="1:10" x14ac:dyDescent="0.25">
      <c r="A359">
        <v>319</v>
      </c>
      <c r="B359">
        <v>2339</v>
      </c>
      <c r="F359">
        <f>'Fit Bahrain'!$B$17+'Fit Bahrain'!$B$18*'Bahrain Parameters and Data'!B359</f>
        <v>5.7773217779187185</v>
      </c>
      <c r="G359" s="5">
        <f t="shared" si="21"/>
        <v>322.89325151040595</v>
      </c>
      <c r="H359" s="5">
        <f t="shared" si="22"/>
        <v>887.95644165361637</v>
      </c>
      <c r="I359" s="11">
        <f t="shared" si="23"/>
        <v>5154616.0950297322</v>
      </c>
      <c r="J359" s="5">
        <f t="shared" si="24"/>
        <v>40.080403226116935</v>
      </c>
    </row>
    <row r="360" spans="1:10" x14ac:dyDescent="0.25">
      <c r="A360">
        <v>320</v>
      </c>
      <c r="B360">
        <v>2340</v>
      </c>
      <c r="F360">
        <f>'Fit Bahrain'!$B$17+'Fit Bahrain'!$B$18*'Bahrain Parameters and Data'!B360</f>
        <v>5.765321777918718</v>
      </c>
      <c r="G360" s="5">
        <f t="shared" si="21"/>
        <v>319.04168809144477</v>
      </c>
      <c r="H360" s="5">
        <f t="shared" si="22"/>
        <v>877.36464225147313</v>
      </c>
      <c r="I360" s="11">
        <f t="shared" si="23"/>
        <v>5155812.5013600746</v>
      </c>
      <c r="J360" s="5">
        <f t="shared" si="24"/>
        <v>40.089706042710517</v>
      </c>
    </row>
    <row r="361" spans="1:10" x14ac:dyDescent="0.25">
      <c r="A361">
        <v>321</v>
      </c>
      <c r="B361">
        <v>2341</v>
      </c>
      <c r="F361">
        <f>'Fit Bahrain'!$B$17+'Fit Bahrain'!$B$18*'Bahrain Parameters and Data'!B361</f>
        <v>5.7533217779187176</v>
      </c>
      <c r="G361" s="5">
        <f t="shared" si="21"/>
        <v>315.23606722687549</v>
      </c>
      <c r="H361" s="5">
        <f t="shared" si="22"/>
        <v>866.89918487390764</v>
      </c>
      <c r="I361" s="11">
        <f t="shared" si="23"/>
        <v>5156994.636612176</v>
      </c>
      <c r="J361" s="5">
        <f t="shared" si="24"/>
        <v>40.098897892636586</v>
      </c>
    </row>
    <row r="362" spans="1:10" x14ac:dyDescent="0.25">
      <c r="A362">
        <v>322</v>
      </c>
      <c r="B362">
        <v>2342</v>
      </c>
      <c r="F362">
        <f>'Fit Bahrain'!$B$17+'Fit Bahrain'!$B$18*'Bahrain Parameters and Data'!B362</f>
        <v>5.7413217779187171</v>
      </c>
      <c r="G362" s="5">
        <f t="shared" ref="G362:G425" si="25">EXP(F362)</f>
        <v>311.4758409007174</v>
      </c>
      <c r="H362" s="5">
        <f t="shared" ref="H362:H425" si="26">G362*44/16</f>
        <v>856.55856247697284</v>
      </c>
      <c r="I362" s="11">
        <f t="shared" ref="I362:I425" si="27">I361+G362+H362</f>
        <v>5158162.6710155541</v>
      </c>
      <c r="J362" s="5">
        <f t="shared" si="24"/>
        <v>40.107980099537407</v>
      </c>
    </row>
    <row r="363" spans="1:10" x14ac:dyDescent="0.25">
      <c r="A363">
        <v>323</v>
      </c>
      <c r="B363">
        <v>2343</v>
      </c>
      <c r="F363">
        <f>'Fit Bahrain'!$B$17+'Fit Bahrain'!$B$18*'Bahrain Parameters and Data'!B363</f>
        <v>5.7293217779187167</v>
      </c>
      <c r="G363" s="5">
        <f t="shared" si="25"/>
        <v>307.76046763388189</v>
      </c>
      <c r="H363" s="5">
        <f t="shared" si="26"/>
        <v>846.34128599317523</v>
      </c>
      <c r="I363" s="11">
        <f t="shared" si="27"/>
        <v>5159316.7727691811</v>
      </c>
      <c r="J363" s="5">
        <f t="shared" si="24"/>
        <v>40.116953971266476</v>
      </c>
    </row>
    <row r="364" spans="1:10" x14ac:dyDescent="0.25">
      <c r="A364">
        <v>324</v>
      </c>
      <c r="B364">
        <v>2344</v>
      </c>
      <c r="F364">
        <f>'Fit Bahrain'!$B$17+'Fit Bahrain'!$B$18*'Bahrain Parameters and Data'!B364</f>
        <v>5.7173217779187198</v>
      </c>
      <c r="G364" s="5">
        <f t="shared" si="25"/>
        <v>304.08941240619936</v>
      </c>
      <c r="H364" s="5">
        <f t="shared" si="26"/>
        <v>836.24588411704826</v>
      </c>
      <c r="I364" s="11">
        <f t="shared" si="27"/>
        <v>5160457.1080657039</v>
      </c>
      <c r="J364" s="5">
        <f t="shared" si="24"/>
        <v>40.125820800076802</v>
      </c>
    </row>
    <row r="365" spans="1:10" x14ac:dyDescent="0.25">
      <c r="A365">
        <v>325</v>
      </c>
      <c r="B365">
        <v>2345</v>
      </c>
      <c r="F365">
        <f>'Fit Bahrain'!$B$17+'Fit Bahrain'!$B$18*'Bahrain Parameters and Data'!B365</f>
        <v>5.7053217779187193</v>
      </c>
      <c r="G365" s="5">
        <f t="shared" si="25"/>
        <v>300.46214657937122</v>
      </c>
      <c r="H365" s="5">
        <f t="shared" si="26"/>
        <v>826.27090309327082</v>
      </c>
      <c r="I365" s="11">
        <f t="shared" si="27"/>
        <v>5161583.841115376</v>
      </c>
      <c r="J365" s="5">
        <f t="shared" si="24"/>
        <v>40.134581862807082</v>
      </c>
    </row>
    <row r="366" spans="1:10" x14ac:dyDescent="0.25">
      <c r="A366">
        <v>326</v>
      </c>
      <c r="B366">
        <v>2346</v>
      </c>
      <c r="F366">
        <f>'Fit Bahrain'!$B$17+'Fit Bahrain'!$B$18*'Bahrain Parameters and Data'!B366</f>
        <v>5.6933217779187189</v>
      </c>
      <c r="G366" s="5">
        <f t="shared" si="25"/>
        <v>296.87814782085167</v>
      </c>
      <c r="H366" s="5">
        <f t="shared" si="26"/>
        <v>816.41490650734204</v>
      </c>
      <c r="I366" s="11">
        <f t="shared" si="27"/>
        <v>5162697.1341697043</v>
      </c>
      <c r="J366" s="5">
        <f t="shared" si="24"/>
        <v>40.143238421065483</v>
      </c>
    </row>
    <row r="367" spans="1:10" x14ac:dyDescent="0.25">
      <c r="A367">
        <v>327</v>
      </c>
      <c r="B367">
        <v>2347</v>
      </c>
      <c r="F367">
        <f>'Fit Bahrain'!$B$17+'Fit Bahrain'!$B$18*'Bahrain Parameters and Data'!B367</f>
        <v>5.6813217779187184</v>
      </c>
      <c r="G367" s="5">
        <f t="shared" si="25"/>
        <v>293.33690002862613</v>
      </c>
      <c r="H367" s="5">
        <f t="shared" si="26"/>
        <v>806.67647507872186</v>
      </c>
      <c r="I367" s="11">
        <f t="shared" si="27"/>
        <v>5163797.1475448115</v>
      </c>
      <c r="J367" s="5">
        <f t="shared" si="24"/>
        <v>40.151791721411342</v>
      </c>
    </row>
    <row r="368" spans="1:10" x14ac:dyDescent="0.25">
      <c r="A368">
        <v>328</v>
      </c>
      <c r="B368">
        <v>2348</v>
      </c>
      <c r="F368">
        <f>'Fit Bahrain'!$B$17+'Fit Bahrain'!$B$18*'Bahrain Parameters and Data'!B368</f>
        <v>5.6693217779187179</v>
      </c>
      <c r="G368" s="5">
        <f t="shared" si="25"/>
        <v>289.83789325689338</v>
      </c>
      <c r="H368" s="5">
        <f t="shared" si="26"/>
        <v>797.05420645645677</v>
      </c>
      <c r="I368" s="11">
        <f t="shared" si="27"/>
        <v>5164884.0396445245</v>
      </c>
      <c r="J368" s="5">
        <f t="shared" si="24"/>
        <v>40.160242995534702</v>
      </c>
    </row>
    <row r="369" spans="1:10" x14ac:dyDescent="0.25">
      <c r="A369">
        <v>329</v>
      </c>
      <c r="B369">
        <v>2349</v>
      </c>
      <c r="F369">
        <f>'Fit Bahrain'!$B$17+'Fit Bahrain'!$B$18*'Bahrain Parameters and Data'!B369</f>
        <v>5.6573217779187175</v>
      </c>
      <c r="G369" s="5">
        <f t="shared" si="25"/>
        <v>286.38062364263192</v>
      </c>
      <c r="H369" s="5">
        <f t="shared" si="26"/>
        <v>787.54671501723783</v>
      </c>
      <c r="I369" s="11">
        <f t="shared" si="27"/>
        <v>5165957.9669831842</v>
      </c>
      <c r="J369" s="5">
        <f t="shared" si="24"/>
        <v>40.168593460433641</v>
      </c>
    </row>
    <row r="370" spans="1:10" x14ac:dyDescent="0.25">
      <c r="A370">
        <v>330</v>
      </c>
      <c r="B370">
        <v>2350</v>
      </c>
      <c r="F370">
        <f>'Fit Bahrain'!$B$17+'Fit Bahrain'!$B$18*'Bahrain Parameters and Data'!B370</f>
        <v>5.645321777918717</v>
      </c>
      <c r="G370" s="5">
        <f t="shared" si="25"/>
        <v>282.96459333304307</v>
      </c>
      <c r="H370" s="5">
        <f t="shared" si="26"/>
        <v>778.1526316658684</v>
      </c>
      <c r="I370" s="11">
        <f t="shared" si="27"/>
        <v>5167019.084208183</v>
      </c>
      <c r="J370" s="5">
        <f t="shared" si="24"/>
        <v>40.176844318589524</v>
      </c>
    </row>
    <row r="371" spans="1:10" x14ac:dyDescent="0.25">
      <c r="A371">
        <v>331</v>
      </c>
      <c r="B371">
        <v>2351</v>
      </c>
      <c r="F371">
        <f>'Fit Bahrain'!$B$17+'Fit Bahrain'!$B$18*'Bahrain Parameters and Data'!B371</f>
        <v>5.6333217779187201</v>
      </c>
      <c r="G371" s="5">
        <f t="shared" si="25"/>
        <v>279.58931041386035</v>
      </c>
      <c r="H371" s="5">
        <f t="shared" si="26"/>
        <v>768.87060363811599</v>
      </c>
      <c r="I371" s="11">
        <f t="shared" si="27"/>
        <v>5168067.5441222349</v>
      </c>
      <c r="J371" s="5">
        <f t="shared" si="24"/>
        <v>40.184996758140187</v>
      </c>
    </row>
    <row r="372" spans="1:10" x14ac:dyDescent="0.25">
      <c r="A372">
        <v>332</v>
      </c>
      <c r="B372">
        <v>2352</v>
      </c>
      <c r="F372">
        <f>'Fit Bahrain'!$B$17+'Fit Bahrain'!$B$18*'Bahrain Parameters and Data'!B372</f>
        <v>5.6213217779187197</v>
      </c>
      <c r="G372" s="5">
        <f t="shared" si="25"/>
        <v>276.25428883850884</v>
      </c>
      <c r="H372" s="5">
        <f t="shared" si="26"/>
        <v>759.69929430589934</v>
      </c>
      <c r="I372" s="11">
        <f t="shared" si="27"/>
        <v>5169103.4977053795</v>
      </c>
      <c r="J372" s="5">
        <f t="shared" si="24"/>
        <v>40.193051953051025</v>
      </c>
    </row>
    <row r="373" spans="1:10" x14ac:dyDescent="0.25">
      <c r="A373">
        <v>333</v>
      </c>
      <c r="B373">
        <v>2353</v>
      </c>
      <c r="F373">
        <f>'Fit Bahrain'!$B$17+'Fit Bahrain'!$B$18*'Bahrain Parameters and Data'!B373</f>
        <v>5.6093217779187192</v>
      </c>
      <c r="G373" s="5">
        <f t="shared" si="25"/>
        <v>272.95904835811984</v>
      </c>
      <c r="H373" s="5">
        <f t="shared" si="26"/>
        <v>750.63738298482963</v>
      </c>
      <c r="I373" s="11">
        <f t="shared" si="27"/>
        <v>5170127.0941367224</v>
      </c>
      <c r="J373" s="5">
        <f t="shared" si="24"/>
        <v>40.201011063284007</v>
      </c>
    </row>
    <row r="374" spans="1:10" x14ac:dyDescent="0.25">
      <c r="A374">
        <v>334</v>
      </c>
      <c r="B374">
        <v>2354</v>
      </c>
      <c r="F374">
        <f>'Fit Bahrain'!$B$17+'Fit Bahrain'!$B$18*'Bahrain Parameters and Data'!B374</f>
        <v>5.5973217779187188</v>
      </c>
      <c r="G374" s="5">
        <f t="shared" si="25"/>
        <v>269.70311445236985</v>
      </c>
      <c r="H374" s="5">
        <f t="shared" si="26"/>
        <v>741.68356474401708</v>
      </c>
      <c r="I374" s="11">
        <f t="shared" si="27"/>
        <v>5171138.4808159191</v>
      </c>
      <c r="J374" s="5">
        <f t="shared" si="24"/>
        <v>40.208875234964765</v>
      </c>
    </row>
    <row r="375" spans="1:10" x14ac:dyDescent="0.25">
      <c r="A375">
        <v>335</v>
      </c>
      <c r="B375">
        <v>2355</v>
      </c>
      <c r="F375">
        <f>'Fit Bahrain'!$B$17+'Fit Bahrain'!$B$18*'Bahrain Parameters and Data'!B375</f>
        <v>5.5853217779187183</v>
      </c>
      <c r="G375" s="5">
        <f t="shared" si="25"/>
        <v>266.48601826115026</v>
      </c>
      <c r="H375" s="5">
        <f t="shared" si="26"/>
        <v>732.83655021816321</v>
      </c>
      <c r="I375" s="11">
        <f t="shared" si="27"/>
        <v>5172137.8033843981</v>
      </c>
      <c r="J375" s="5">
        <f t="shared" si="24"/>
        <v>40.216645600547608</v>
      </c>
    </row>
    <row r="376" spans="1:10" x14ac:dyDescent="0.25">
      <c r="A376">
        <v>336</v>
      </c>
      <c r="B376">
        <v>2356</v>
      </c>
      <c r="F376">
        <f>'Fit Bahrain'!$B$17+'Fit Bahrain'!$B$18*'Bahrain Parameters and Data'!B376</f>
        <v>5.5733217779187179</v>
      </c>
      <c r="G376" s="5">
        <f t="shared" si="25"/>
        <v>263.3072965170503</v>
      </c>
      <c r="H376" s="5">
        <f t="shared" si="26"/>
        <v>724.09506542188831</v>
      </c>
      <c r="I376" s="11">
        <f t="shared" si="27"/>
        <v>5173125.2057463368</v>
      </c>
      <c r="J376" s="5">
        <f t="shared" si="24"/>
        <v>40.224323278978616</v>
      </c>
    </row>
    <row r="377" spans="1:10" x14ac:dyDescent="0.25">
      <c r="A377">
        <v>337</v>
      </c>
      <c r="B377">
        <v>2357</v>
      </c>
      <c r="F377">
        <f>'Fit Bahrain'!$B$17+'Fit Bahrain'!$B$18*'Bahrain Parameters and Data'!B377</f>
        <v>5.5613217779187174</v>
      </c>
      <c r="G377" s="5">
        <f t="shared" si="25"/>
        <v>260.16649147864604</v>
      </c>
      <c r="H377" s="5">
        <f t="shared" si="26"/>
        <v>715.45785156627664</v>
      </c>
      <c r="I377" s="11">
        <f t="shared" si="27"/>
        <v>5174100.8300893819</v>
      </c>
      <c r="J377" s="5">
        <f t="shared" si="24"/>
        <v>40.231909375856745</v>
      </c>
    </row>
    <row r="378" spans="1:10" x14ac:dyDescent="0.25">
      <c r="A378">
        <v>338</v>
      </c>
      <c r="B378">
        <v>2358</v>
      </c>
      <c r="F378">
        <f>'Fit Bahrain'!$B$17+'Fit Bahrain'!$B$18*'Bahrain Parameters and Data'!B378</f>
        <v>5.5493217779187169</v>
      </c>
      <c r="G378" s="5">
        <f t="shared" si="25"/>
        <v>257.06315086458454</v>
      </c>
      <c r="H378" s="5">
        <f t="shared" si="26"/>
        <v>706.92366487760751</v>
      </c>
      <c r="I378" s="11">
        <f t="shared" si="27"/>
        <v>5175064.8169051241</v>
      </c>
      <c r="J378" s="5">
        <f t="shared" si="24"/>
        <v>40.239404983593055</v>
      </c>
    </row>
    <row r="379" spans="1:10" x14ac:dyDescent="0.25">
      <c r="A379">
        <v>339</v>
      </c>
      <c r="B379">
        <v>2359</v>
      </c>
      <c r="F379">
        <f>'Fit Bahrain'!$B$17+'Fit Bahrain'!$B$18*'Bahrain Parameters and Data'!B379</f>
        <v>5.53732177791872</v>
      </c>
      <c r="G379" s="5">
        <f t="shared" si="25"/>
        <v>253.99682778845568</v>
      </c>
      <c r="H379" s="5">
        <f t="shared" si="26"/>
        <v>698.49127641825316</v>
      </c>
      <c r="I379" s="11">
        <f t="shared" si="27"/>
        <v>5176017.3050093306</v>
      </c>
      <c r="J379" s="5">
        <f t="shared" si="24"/>
        <v>40.246811181568006</v>
      </c>
    </row>
    <row r="380" spans="1:10" x14ac:dyDescent="0.25">
      <c r="A380">
        <v>340</v>
      </c>
      <c r="B380">
        <v>2360</v>
      </c>
      <c r="F380">
        <f>'Fit Bahrain'!$B$17+'Fit Bahrain'!$B$18*'Bahrain Parameters and Data'!B380</f>
        <v>5.5253217779187196</v>
      </c>
      <c r="G380" s="5">
        <f t="shared" si="25"/>
        <v>250.96708069443608</v>
      </c>
      <c r="H380" s="5">
        <f t="shared" si="26"/>
        <v>690.15947190969916</v>
      </c>
      <c r="I380" s="11">
        <f t="shared" si="27"/>
        <v>5176958.4315619348</v>
      </c>
      <c r="J380" s="5">
        <f t="shared" si="24"/>
        <v>40.254129036286919</v>
      </c>
    </row>
    <row r="381" spans="1:10" x14ac:dyDescent="0.25">
      <c r="A381">
        <v>341</v>
      </c>
      <c r="B381">
        <v>2361</v>
      </c>
      <c r="F381">
        <f>'Fit Bahrain'!$B$17+'Fit Bahrain'!$B$18*'Bahrain Parameters and Data'!B381</f>
        <v>5.5133217779187191</v>
      </c>
      <c r="G381" s="5">
        <f t="shared" si="25"/>
        <v>247.97347329370967</v>
      </c>
      <c r="H381" s="5">
        <f t="shared" si="26"/>
        <v>681.92705155770159</v>
      </c>
      <c r="I381" s="11">
        <f t="shared" si="27"/>
        <v>5177888.3320867866</v>
      </c>
      <c r="J381" s="5">
        <f t="shared" si="24"/>
        <v>40.261359601533506</v>
      </c>
    </row>
    <row r="382" spans="1:10" x14ac:dyDescent="0.25">
      <c r="A382">
        <v>342</v>
      </c>
      <c r="B382">
        <v>2362</v>
      </c>
      <c r="F382">
        <f>'Fit Bahrain'!$B$17+'Fit Bahrain'!$B$18*'Bahrain Parameters and Data'!B382</f>
        <v>5.5013217779187187</v>
      </c>
      <c r="G382" s="5">
        <f t="shared" si="25"/>
        <v>245.01557450163781</v>
      </c>
      <c r="H382" s="5">
        <f t="shared" si="26"/>
        <v>673.79282987950398</v>
      </c>
      <c r="I382" s="11">
        <f t="shared" si="27"/>
        <v>5178807.140491168</v>
      </c>
      <c r="J382" s="5">
        <f t="shared" si="24"/>
        <v>40.268503918521667</v>
      </c>
    </row>
    <row r="383" spans="1:10" x14ac:dyDescent="0.25">
      <c r="A383">
        <v>343</v>
      </c>
      <c r="B383">
        <v>2363</v>
      </c>
      <c r="F383">
        <f>'Fit Bahrain'!$B$17+'Fit Bahrain'!$B$18*'Bahrain Parameters and Data'!B383</f>
        <v>5.4893217779187182</v>
      </c>
      <c r="G383" s="5">
        <f t="shared" si="25"/>
        <v>242.09295837568311</v>
      </c>
      <c r="H383" s="5">
        <f t="shared" si="26"/>
        <v>665.7556355331285</v>
      </c>
      <c r="I383" s="11">
        <f t="shared" si="27"/>
        <v>5179714.9890850773</v>
      </c>
      <c r="J383" s="5">
        <f t="shared" si="24"/>
        <v>40.275563016045382</v>
      </c>
    </row>
    <row r="384" spans="1:10" x14ac:dyDescent="0.25">
      <c r="A384">
        <v>344</v>
      </c>
      <c r="B384">
        <v>2364</v>
      </c>
      <c r="F384">
        <f>'Fit Bahrain'!$B$17+'Fit Bahrain'!$B$18*'Bahrain Parameters and Data'!B384</f>
        <v>5.4773217779187178</v>
      </c>
      <c r="G384" s="5">
        <f t="shared" si="25"/>
        <v>239.20520405407316</v>
      </c>
      <c r="H384" s="5">
        <f t="shared" si="26"/>
        <v>657.81431114870122</v>
      </c>
      <c r="I384" s="11">
        <f t="shared" si="27"/>
        <v>5180612.0086002797</v>
      </c>
      <c r="J384" s="5">
        <f t="shared" si="24"/>
        <v>40.2825379106269</v>
      </c>
    </row>
    <row r="385" spans="1:10" x14ac:dyDescent="0.25">
      <c r="A385">
        <v>345</v>
      </c>
      <c r="B385">
        <v>2365</v>
      </c>
      <c r="F385">
        <f>'Fit Bahrain'!$B$17+'Fit Bahrain'!$B$18*'Bahrain Parameters and Data'!B385</f>
        <v>5.4653217779187173</v>
      </c>
      <c r="G385" s="5">
        <f t="shared" si="25"/>
        <v>236.35189569519557</v>
      </c>
      <c r="H385" s="5">
        <f t="shared" si="26"/>
        <v>649.96771316178786</v>
      </c>
      <c r="I385" s="11">
        <f t="shared" si="27"/>
        <v>5181498.3282091366</v>
      </c>
      <c r="J385" s="5">
        <f t="shared" si="24"/>
        <v>40.289429606663084</v>
      </c>
    </row>
    <row r="386" spans="1:10" x14ac:dyDescent="0.25">
      <c r="A386">
        <v>346</v>
      </c>
      <c r="B386">
        <v>2366</v>
      </c>
      <c r="F386">
        <f>'Fit Bahrain'!$B$17+'Fit Bahrain'!$B$18*'Bahrain Parameters and Data'!B386</f>
        <v>5.4533217779187169</v>
      </c>
      <c r="G386" s="5">
        <f t="shared" si="25"/>
        <v>233.53262241771611</v>
      </c>
      <c r="H386" s="5">
        <f t="shared" si="26"/>
        <v>642.21471164871934</v>
      </c>
      <c r="I386" s="11">
        <f t="shared" si="27"/>
        <v>5182374.0755432025</v>
      </c>
      <c r="J386" s="5">
        <f t="shared" si="24"/>
        <v>40.296239096570083</v>
      </c>
    </row>
    <row r="387" spans="1:10" x14ac:dyDescent="0.25">
      <c r="A387">
        <v>347</v>
      </c>
      <c r="B387">
        <v>2367</v>
      </c>
      <c r="F387">
        <f>'Fit Bahrain'!$B$17+'Fit Bahrain'!$B$18*'Bahrain Parameters and Data'!B387</f>
        <v>5.44132177791872</v>
      </c>
      <c r="G387" s="5">
        <f t="shared" si="25"/>
        <v>230.74697824141197</v>
      </c>
      <c r="H387" s="5">
        <f t="shared" si="26"/>
        <v>634.55419016388294</v>
      </c>
      <c r="I387" s="11">
        <f t="shared" si="27"/>
        <v>5183239.376711607</v>
      </c>
      <c r="J387" s="5">
        <f t="shared" si="24"/>
        <v>40.302967360926203</v>
      </c>
    </row>
    <row r="388" spans="1:10" x14ac:dyDescent="0.25">
      <c r="A388">
        <v>348</v>
      </c>
      <c r="B388">
        <v>2368</v>
      </c>
      <c r="F388">
        <f>'Fit Bahrain'!$B$17+'Fit Bahrain'!$B$18*'Bahrain Parameters and Data'!B388</f>
        <v>5.4293217779187195</v>
      </c>
      <c r="G388" s="5">
        <f t="shared" si="25"/>
        <v>227.99456202870644</v>
      </c>
      <c r="H388" s="5">
        <f t="shared" si="26"/>
        <v>626.98504557894273</v>
      </c>
      <c r="I388" s="11">
        <f t="shared" si="27"/>
        <v>5184094.3563192151</v>
      </c>
      <c r="J388" s="5">
        <f t="shared" si="24"/>
        <v>40.309615368613159</v>
      </c>
    </row>
    <row r="389" spans="1:10" x14ac:dyDescent="0.25">
      <c r="A389">
        <v>349</v>
      </c>
      <c r="B389">
        <v>2369</v>
      </c>
      <c r="F389">
        <f>'Fit Bahrain'!$B$17+'Fit Bahrain'!$B$18*'Bahrain Parameters and Data'!B389</f>
        <v>5.4173217779187191</v>
      </c>
      <c r="G389" s="5">
        <f t="shared" si="25"/>
        <v>225.27497742690954</v>
      </c>
      <c r="H389" s="5">
        <f t="shared" si="26"/>
        <v>619.50618792400121</v>
      </c>
      <c r="I389" s="11">
        <f t="shared" si="27"/>
        <v>5184939.1374845663</v>
      </c>
      <c r="J389" s="5">
        <f t="shared" si="24"/>
        <v>40.316184076955523</v>
      </c>
    </row>
    <row r="390" spans="1:10" x14ac:dyDescent="0.25">
      <c r="A390">
        <v>350</v>
      </c>
      <c r="B390">
        <v>2370</v>
      </c>
      <c r="F390">
        <f>'Fit Bahrain'!$B$17+'Fit Bahrain'!$B$18*'Bahrain Parameters and Data'!B390</f>
        <v>5.4053217779187186</v>
      </c>
      <c r="G390" s="5">
        <f t="shared" si="25"/>
        <v>222.58783281113915</v>
      </c>
      <c r="H390" s="5">
        <f t="shared" si="26"/>
        <v>612.11654023063261</v>
      </c>
      <c r="I390" s="11">
        <f t="shared" si="27"/>
        <v>5185773.8418576084</v>
      </c>
      <c r="J390" s="5">
        <f t="shared" si="24"/>
        <v>40.322674431858651</v>
      </c>
    </row>
    <row r="391" spans="1:10" x14ac:dyDescent="0.25">
      <c r="A391">
        <v>351</v>
      </c>
      <c r="B391">
        <v>2371</v>
      </c>
      <c r="F391">
        <f>'Fit Bahrain'!$B$17+'Fit Bahrain'!$B$18*'Bahrain Parameters and Data'!B391</f>
        <v>5.3933217779187181</v>
      </c>
      <c r="G391" s="5">
        <f t="shared" si="25"/>
        <v>219.93274122792718</v>
      </c>
      <c r="H391" s="5">
        <f t="shared" si="26"/>
        <v>604.81503837679975</v>
      </c>
      <c r="I391" s="11">
        <f t="shared" si="27"/>
        <v>5186598.5896372125</v>
      </c>
      <c r="J391" s="5">
        <f t="shared" ref="J391:J454" si="28">I391/$C$2*100</f>
        <v>40.329087367944865</v>
      </c>
    </row>
    <row r="392" spans="1:10" x14ac:dyDescent="0.25">
      <c r="A392">
        <v>352</v>
      </c>
      <c r="B392">
        <v>2372</v>
      </c>
      <c r="F392">
        <f>'Fit Bahrain'!$B$17+'Fit Bahrain'!$B$18*'Bahrain Parameters and Data'!B392</f>
        <v>5.3813217779187177</v>
      </c>
      <c r="G392" s="5">
        <f t="shared" si="25"/>
        <v>217.30932033949762</v>
      </c>
      <c r="H392" s="5">
        <f t="shared" si="26"/>
        <v>597.6006309336185</v>
      </c>
      <c r="I392" s="11">
        <f t="shared" si="27"/>
        <v>5187413.4995884858</v>
      </c>
      <c r="J392" s="5">
        <f t="shared" si="28"/>
        <v>40.335423808688049</v>
      </c>
    </row>
    <row r="393" spans="1:10" x14ac:dyDescent="0.25">
      <c r="A393">
        <v>353</v>
      </c>
      <c r="B393">
        <v>2373</v>
      </c>
      <c r="F393">
        <f>'Fit Bahrain'!$B$17+'Fit Bahrain'!$B$18*'Bahrain Parameters and Data'!B393</f>
        <v>5.3693217779187172</v>
      </c>
      <c r="G393" s="5">
        <f t="shared" si="25"/>
        <v>214.71719236870928</v>
      </c>
      <c r="H393" s="5">
        <f t="shared" si="26"/>
        <v>590.47227901395047</v>
      </c>
      <c r="I393" s="11">
        <f t="shared" si="27"/>
        <v>5188218.6890598685</v>
      </c>
      <c r="J393" s="5">
        <f t="shared" si="28"/>
        <v>40.341684666546612</v>
      </c>
    </row>
    <row r="394" spans="1:10" x14ac:dyDescent="0.25">
      <c r="A394">
        <v>354</v>
      </c>
      <c r="B394">
        <v>2374</v>
      </c>
      <c r="F394">
        <f>'Fit Bahrain'!$B$17+'Fit Bahrain'!$B$18*'Bahrain Parameters and Data'!B394</f>
        <v>5.3573217779187203</v>
      </c>
      <c r="G394" s="5">
        <f t="shared" si="25"/>
        <v>212.1559840446559</v>
      </c>
      <c r="H394" s="5">
        <f t="shared" si="26"/>
        <v>583.4289561228037</v>
      </c>
      <c r="I394" s="11">
        <f t="shared" si="27"/>
        <v>5189014.2740000365</v>
      </c>
      <c r="J394" s="5">
        <f t="shared" si="28"/>
        <v>40.34787084309491</v>
      </c>
    </row>
    <row r="395" spans="1:10" x14ac:dyDescent="0.25">
      <c r="A395">
        <v>355</v>
      </c>
      <c r="B395">
        <v>2375</v>
      </c>
      <c r="F395">
        <f>'Fit Bahrain'!$B$17+'Fit Bahrain'!$B$18*'Bahrain Parameters and Data'!B395</f>
        <v>5.3453217779187199</v>
      </c>
      <c r="G395" s="5">
        <f t="shared" si="25"/>
        <v>209.62532654891146</v>
      </c>
      <c r="H395" s="5">
        <f t="shared" si="26"/>
        <v>576.4696480095065</v>
      </c>
      <c r="I395" s="11">
        <f t="shared" si="27"/>
        <v>5189800.3689745944</v>
      </c>
      <c r="J395" s="5">
        <f t="shared" si="28"/>
        <v>40.353983229153044</v>
      </c>
    </row>
    <row r="396" spans="1:10" x14ac:dyDescent="0.25">
      <c r="A396">
        <v>356</v>
      </c>
      <c r="B396">
        <v>2376</v>
      </c>
      <c r="F396">
        <f>'Fit Bahrain'!$B$17+'Fit Bahrain'!$B$18*'Bahrain Parameters and Data'!B396</f>
        <v>5.3333217779187194</v>
      </c>
      <c r="G396" s="5">
        <f t="shared" si="25"/>
        <v>207.12485546242436</v>
      </c>
      <c r="H396" s="5">
        <f t="shared" si="26"/>
        <v>569.59335252166704</v>
      </c>
      <c r="I396" s="11">
        <f t="shared" si="27"/>
        <v>5190577.0871825786</v>
      </c>
      <c r="J396" s="5">
        <f t="shared" si="28"/>
        <v>40.360022704915188</v>
      </c>
    </row>
    <row r="397" spans="1:10" x14ac:dyDescent="0.25">
      <c r="A397">
        <v>357</v>
      </c>
      <c r="B397">
        <v>2377</v>
      </c>
      <c r="F397">
        <f>'Fit Bahrain'!$B$17+'Fit Bahrain'!$B$18*'Bahrain Parameters and Data'!B397</f>
        <v>5.321321777918719</v>
      </c>
      <c r="G397" s="5">
        <f t="shared" si="25"/>
        <v>204.65421071303734</v>
      </c>
      <c r="H397" s="5">
        <f t="shared" si="26"/>
        <v>562.79907946085268</v>
      </c>
      <c r="I397" s="11">
        <f t="shared" si="27"/>
        <v>5191344.5404727524</v>
      </c>
      <c r="J397" s="5">
        <f t="shared" si="28"/>
        <v>40.365990140076278</v>
      </c>
    </row>
    <row r="398" spans="1:10" x14ac:dyDescent="0.25">
      <c r="A398">
        <v>358</v>
      </c>
      <c r="B398">
        <v>2378</v>
      </c>
      <c r="F398">
        <f>'Fit Bahrain'!$B$17+'Fit Bahrain'!$B$18*'Bahrain Parameters and Data'!B398</f>
        <v>5.3093217779187185</v>
      </c>
      <c r="G398" s="5">
        <f t="shared" si="25"/>
        <v>202.21303652363716</v>
      </c>
      <c r="H398" s="5">
        <f t="shared" si="26"/>
        <v>556.08585044000222</v>
      </c>
      <c r="I398" s="11">
        <f t="shared" si="27"/>
        <v>5192102.8393597156</v>
      </c>
      <c r="J398" s="5">
        <f t="shared" si="28"/>
        <v>40.371886393957276</v>
      </c>
    </row>
    <row r="399" spans="1:10" x14ac:dyDescent="0.25">
      <c r="A399">
        <v>359</v>
      </c>
      <c r="B399">
        <v>2379</v>
      </c>
      <c r="F399">
        <f>'Fit Bahrain'!$B$17+'Fit Bahrain'!$B$18*'Bahrain Parameters and Data'!B399</f>
        <v>5.2973217779187181</v>
      </c>
      <c r="G399" s="5">
        <f t="shared" si="25"/>
        <v>199.80098136092221</v>
      </c>
      <c r="H399" s="5">
        <f t="shared" si="26"/>
        <v>549.45269874253609</v>
      </c>
      <c r="I399" s="11">
        <f t="shared" si="27"/>
        <v>5192852.093039819</v>
      </c>
      <c r="J399" s="5">
        <f t="shared" si="28"/>
        <v>40.377712315628948</v>
      </c>
    </row>
    <row r="400" spans="1:10" x14ac:dyDescent="0.25">
      <c r="A400">
        <v>360</v>
      </c>
      <c r="B400">
        <v>2380</v>
      </c>
      <c r="F400">
        <f>'Fit Bahrain'!$B$17+'Fit Bahrain'!$B$18*'Bahrain Parameters and Data'!B400</f>
        <v>5.2853217779187176</v>
      </c>
      <c r="G400" s="5">
        <f t="shared" si="25"/>
        <v>197.41769788478098</v>
      </c>
      <c r="H400" s="5">
        <f t="shared" si="26"/>
        <v>542.89866918314772</v>
      </c>
      <c r="I400" s="11">
        <f t="shared" si="27"/>
        <v>5193592.4094068874</v>
      </c>
      <c r="J400" s="5">
        <f t="shared" si="28"/>
        <v>40.383468744034083</v>
      </c>
    </row>
    <row r="401" spans="1:10" x14ac:dyDescent="0.25">
      <c r="A401">
        <v>361</v>
      </c>
      <c r="B401">
        <v>2381</v>
      </c>
      <c r="F401">
        <f>'Fit Bahrain'!$B$17+'Fit Bahrain'!$B$18*'Bahrain Parameters and Data'!B401</f>
        <v>5.2733217779187171</v>
      </c>
      <c r="G401" s="5">
        <f t="shared" si="25"/>
        <v>195.06284289827457</v>
      </c>
      <c r="H401" s="5">
        <f t="shared" si="26"/>
        <v>536.4228179702551</v>
      </c>
      <c r="I401" s="11">
        <f t="shared" si="27"/>
        <v>5194323.8950677561</v>
      </c>
      <c r="J401" s="5">
        <f t="shared" si="28"/>
        <v>40.389156508108307</v>
      </c>
    </row>
    <row r="402" spans="1:10" x14ac:dyDescent="0.25">
      <c r="A402">
        <v>362</v>
      </c>
      <c r="B402">
        <v>2382</v>
      </c>
      <c r="F402">
        <f>'Fit Bahrain'!$B$17+'Fit Bahrain'!$B$18*'Bahrain Parameters and Data'!B402</f>
        <v>5.2613217779187202</v>
      </c>
      <c r="G402" s="5">
        <f t="shared" si="25"/>
        <v>192.7360772982164</v>
      </c>
      <c r="H402" s="5">
        <f t="shared" si="26"/>
        <v>530.02421257009507</v>
      </c>
      <c r="I402" s="11">
        <f t="shared" si="27"/>
        <v>5195046.6553576244</v>
      </c>
      <c r="J402" s="5">
        <f t="shared" si="28"/>
        <v>40.39477642689949</v>
      </c>
    </row>
    <row r="403" spans="1:10" x14ac:dyDescent="0.25">
      <c r="A403">
        <v>363</v>
      </c>
      <c r="B403">
        <v>2383</v>
      </c>
      <c r="F403">
        <f>'Fit Bahrain'!$B$17+'Fit Bahrain'!$B$18*'Bahrain Parameters and Data'!B403</f>
        <v>5.2493217779187198</v>
      </c>
      <c r="G403" s="5">
        <f t="shared" si="25"/>
        <v>190.43706602633804</v>
      </c>
      <c r="H403" s="5">
        <f t="shared" si="26"/>
        <v>523.70193157242966</v>
      </c>
      <c r="I403" s="11">
        <f t="shared" si="27"/>
        <v>5195760.794355223</v>
      </c>
      <c r="J403" s="5">
        <f t="shared" si="28"/>
        <v>40.400329309685624</v>
      </c>
    </row>
    <row r="404" spans="1:10" x14ac:dyDescent="0.25">
      <c r="A404">
        <v>364</v>
      </c>
      <c r="B404">
        <v>2384</v>
      </c>
      <c r="F404">
        <f>'Fit Bahrain'!$B$17+'Fit Bahrain'!$B$18*'Bahrain Parameters and Data'!B404</f>
        <v>5.2373217779187193</v>
      </c>
      <c r="G404" s="5">
        <f t="shared" si="25"/>
        <v>188.16547802104432</v>
      </c>
      <c r="H404" s="5">
        <f t="shared" si="26"/>
        <v>517.45506455787188</v>
      </c>
      <c r="I404" s="11">
        <f t="shared" si="27"/>
        <v>5196466.4148978014</v>
      </c>
      <c r="J404" s="5">
        <f t="shared" si="28"/>
        <v>40.405815956091445</v>
      </c>
    </row>
    <row r="405" spans="1:10" x14ac:dyDescent="0.25">
      <c r="A405">
        <v>365</v>
      </c>
      <c r="B405">
        <v>2385</v>
      </c>
      <c r="F405">
        <f>'Fit Bahrain'!$B$17+'Fit Bahrain'!$B$18*'Bahrain Parameters and Data'!B405</f>
        <v>5.2253217779187189</v>
      </c>
      <c r="G405" s="5">
        <f t="shared" si="25"/>
        <v>185.92098616973712</v>
      </c>
      <c r="H405" s="5">
        <f t="shared" si="26"/>
        <v>511.28271196677707</v>
      </c>
      <c r="I405" s="11">
        <f t="shared" si="27"/>
        <v>5197163.6185959382</v>
      </c>
      <c r="J405" s="5">
        <f t="shared" si="28"/>
        <v>40.411237156203519</v>
      </c>
    </row>
    <row r="406" spans="1:10" x14ac:dyDescent="0.25">
      <c r="A406">
        <v>366</v>
      </c>
      <c r="B406">
        <v>2386</v>
      </c>
      <c r="F406">
        <f>'Fit Bahrain'!$B$17+'Fit Bahrain'!$B$18*'Bahrain Parameters and Data'!B406</f>
        <v>5.2133217779187184</v>
      </c>
      <c r="G406" s="5">
        <f t="shared" si="25"/>
        <v>183.70326726171137</v>
      </c>
      <c r="H406" s="5">
        <f t="shared" si="26"/>
        <v>505.18398496970627</v>
      </c>
      <c r="I406" s="11">
        <f t="shared" si="27"/>
        <v>5197852.5058481693</v>
      </c>
      <c r="J406" s="5">
        <f t="shared" si="28"/>
        <v>40.416593690684017</v>
      </c>
    </row>
    <row r="407" spans="1:10" x14ac:dyDescent="0.25">
      <c r="A407">
        <v>367</v>
      </c>
      <c r="B407">
        <v>2387</v>
      </c>
      <c r="F407">
        <f>'Fit Bahrain'!$B$17+'Fit Bahrain'!$B$18*'Bahrain Parameters and Data'!B407</f>
        <v>5.201321777918718</v>
      </c>
      <c r="G407" s="5">
        <f t="shared" si="25"/>
        <v>181.51200194161208</v>
      </c>
      <c r="H407" s="5">
        <f t="shared" si="26"/>
        <v>499.1580053394332</v>
      </c>
      <c r="I407" s="11">
        <f t="shared" si="27"/>
        <v>5198533.1758554503</v>
      </c>
      <c r="J407" s="5">
        <f t="shared" si="28"/>
        <v>40.421886330883169</v>
      </c>
    </row>
    <row r="408" spans="1:10" x14ac:dyDescent="0.25">
      <c r="A408">
        <v>368</v>
      </c>
      <c r="B408">
        <v>2388</v>
      </c>
      <c r="F408">
        <f>'Fit Bahrain'!$B$17+'Fit Bahrain'!$B$18*'Bahrain Parameters and Data'!B408</f>
        <v>5.1893217779187175</v>
      </c>
      <c r="G408" s="5">
        <f t="shared" si="25"/>
        <v>179.34687466344661</v>
      </c>
      <c r="H408" s="5">
        <f t="shared" si="26"/>
        <v>493.20390532447817</v>
      </c>
      <c r="I408" s="11">
        <f t="shared" si="27"/>
        <v>5199205.7266354384</v>
      </c>
      <c r="J408" s="5">
        <f t="shared" si="28"/>
        <v>40.427115838950307</v>
      </c>
    </row>
    <row r="409" spans="1:10" x14ac:dyDescent="0.25">
      <c r="A409">
        <v>369</v>
      </c>
      <c r="B409">
        <v>2389</v>
      </c>
      <c r="F409">
        <f>'Fit Bahrain'!$B$17+'Fit Bahrain'!$B$18*'Bahrain Parameters and Data'!B409</f>
        <v>5.1773217779187171</v>
      </c>
      <c r="G409" s="5">
        <f t="shared" si="25"/>
        <v>177.2075736451456</v>
      </c>
      <c r="H409" s="5">
        <f t="shared" si="26"/>
        <v>487.32082752415039</v>
      </c>
      <c r="I409" s="11">
        <f t="shared" si="27"/>
        <v>5199870.2550366074</v>
      </c>
      <c r="J409" s="5">
        <f t="shared" si="28"/>
        <v>40.432282967943621</v>
      </c>
    </row>
    <row r="410" spans="1:10" x14ac:dyDescent="0.25">
      <c r="A410">
        <v>370</v>
      </c>
      <c r="B410">
        <v>2390</v>
      </c>
      <c r="F410">
        <f>'Fit Bahrain'!$B$17+'Fit Bahrain'!$B$18*'Bahrain Parameters and Data'!B410</f>
        <v>5.1653217779187202</v>
      </c>
      <c r="G410" s="5">
        <f t="shared" si="25"/>
        <v>175.09379082366624</v>
      </c>
      <c r="H410" s="5">
        <f t="shared" si="26"/>
        <v>481.50792476508218</v>
      </c>
      <c r="I410" s="11">
        <f t="shared" si="27"/>
        <v>5200526.8567521963</v>
      </c>
      <c r="J410" s="5">
        <f t="shared" si="28"/>
        <v>40.437388461938632</v>
      </c>
    </row>
    <row r="411" spans="1:10" x14ac:dyDescent="0.25">
      <c r="A411">
        <v>371</v>
      </c>
      <c r="B411">
        <v>2391</v>
      </c>
      <c r="F411">
        <f>'Fit Bahrain'!$B$17+'Fit Bahrain'!$B$18*'Bahrain Parameters and Data'!B411</f>
        <v>5.1533217779187197</v>
      </c>
      <c r="G411" s="5">
        <f t="shared" si="25"/>
        <v>173.0052218106284</v>
      </c>
      <c r="H411" s="5">
        <f t="shared" si="26"/>
        <v>475.76435997922812</v>
      </c>
      <c r="I411" s="11">
        <f t="shared" si="27"/>
        <v>5201175.6263339855</v>
      </c>
      <c r="J411" s="5">
        <f t="shared" si="28"/>
        <v>40.442433056135286</v>
      </c>
    </row>
    <row r="412" spans="1:10" x14ac:dyDescent="0.25">
      <c r="A412">
        <v>372</v>
      </c>
      <c r="B412">
        <v>2392</v>
      </c>
      <c r="F412">
        <f>'Fit Bahrain'!$B$17+'Fit Bahrain'!$B$18*'Bahrain Parameters and Data'!B412</f>
        <v>5.1413217779187192</v>
      </c>
      <c r="G412" s="5">
        <f t="shared" si="25"/>
        <v>170.94156584848577</v>
      </c>
      <c r="H412" s="5">
        <f t="shared" si="26"/>
        <v>470.08930608333583</v>
      </c>
      <c r="I412" s="11">
        <f t="shared" si="27"/>
        <v>5201816.6572059179</v>
      </c>
      <c r="J412" s="5">
        <f t="shared" si="28"/>
        <v>40.447417476963871</v>
      </c>
    </row>
    <row r="413" spans="1:10" x14ac:dyDescent="0.25">
      <c r="A413">
        <v>373</v>
      </c>
      <c r="B413">
        <v>2393</v>
      </c>
      <c r="F413">
        <f>'Fit Bahrain'!$B$17+'Fit Bahrain'!$B$18*'Bahrain Parameters and Data'!B413</f>
        <v>5.1293217779187188</v>
      </c>
      <c r="G413" s="5">
        <f t="shared" si="25"/>
        <v>168.90252576721375</v>
      </c>
      <c r="H413" s="5">
        <f t="shared" si="26"/>
        <v>464.48194585983782</v>
      </c>
      <c r="I413" s="11">
        <f t="shared" si="27"/>
        <v>5202450.0416775448</v>
      </c>
      <c r="J413" s="5">
        <f t="shared" si="28"/>
        <v>40.45234244218959</v>
      </c>
    </row>
    <row r="414" spans="1:10" x14ac:dyDescent="0.25">
      <c r="A414">
        <v>374</v>
      </c>
      <c r="B414">
        <v>2394</v>
      </c>
      <c r="F414">
        <f>'Fit Bahrain'!$B$17+'Fit Bahrain'!$B$18*'Bahrain Parameters and Data'!B414</f>
        <v>5.1173217779187183</v>
      </c>
      <c r="G414" s="5">
        <f t="shared" si="25"/>
        <v>166.88780794151717</v>
      </c>
      <c r="H414" s="5">
        <f t="shared" si="26"/>
        <v>458.94147183917221</v>
      </c>
      <c r="I414" s="11">
        <f t="shared" si="27"/>
        <v>5203075.8709573252</v>
      </c>
      <c r="J414" s="5">
        <f t="shared" si="28"/>
        <v>40.457208661015962</v>
      </c>
    </row>
    <row r="415" spans="1:10" x14ac:dyDescent="0.25">
      <c r="A415">
        <v>375</v>
      </c>
      <c r="B415">
        <v>2395</v>
      </c>
      <c r="F415">
        <f>'Fit Bahrain'!$B$17+'Fit Bahrain'!$B$18*'Bahrain Parameters and Data'!B415</f>
        <v>5.1053217779187179</v>
      </c>
      <c r="G415" s="5">
        <f t="shared" si="25"/>
        <v>164.89712224854767</v>
      </c>
      <c r="H415" s="5">
        <f t="shared" si="26"/>
        <v>453.46708618350613</v>
      </c>
      <c r="I415" s="11">
        <f t="shared" si="27"/>
        <v>5203694.2351657581</v>
      </c>
      <c r="J415" s="5">
        <f t="shared" si="28"/>
        <v>40.46201683418689</v>
      </c>
    </row>
    <row r="416" spans="1:10" x14ac:dyDescent="0.25">
      <c r="A416">
        <v>376</v>
      </c>
      <c r="B416">
        <v>2396</v>
      </c>
      <c r="F416">
        <f>'Fit Bahrain'!$B$17+'Fit Bahrain'!$B$18*'Bahrain Parameters and Data'!B416</f>
        <v>5.0933217779187174</v>
      </c>
      <c r="G416" s="5">
        <f t="shared" si="25"/>
        <v>162.93018202612558</v>
      </c>
      <c r="H416" s="5">
        <f t="shared" si="26"/>
        <v>448.05800057184535</v>
      </c>
      <c r="I416" s="11">
        <f t="shared" si="27"/>
        <v>5204305.2233483559</v>
      </c>
      <c r="J416" s="5">
        <f t="shared" si="28"/>
        <v>40.466767654087626</v>
      </c>
    </row>
    <row r="417" spans="1:10" x14ac:dyDescent="0.25">
      <c r="A417">
        <v>377</v>
      </c>
      <c r="B417">
        <v>2397</v>
      </c>
      <c r="F417">
        <f>'Fit Bahrain'!$B$17+'Fit Bahrain'!$B$18*'Bahrain Parameters and Data'!B417</f>
        <v>5.081321777918717</v>
      </c>
      <c r="G417" s="5">
        <f t="shared" si="25"/>
        <v>160.98670403145996</v>
      </c>
      <c r="H417" s="5">
        <f t="shared" si="26"/>
        <v>442.71343608651489</v>
      </c>
      <c r="I417" s="11">
        <f t="shared" si="27"/>
        <v>5204908.9234884735</v>
      </c>
      <c r="J417" s="5">
        <f t="shared" si="28"/>
        <v>40.471461804844445</v>
      </c>
    </row>
    <row r="418" spans="1:10" x14ac:dyDescent="0.25">
      <c r="A418">
        <v>378</v>
      </c>
      <c r="B418">
        <v>2398</v>
      </c>
      <c r="F418">
        <f>'Fit Bahrain'!$B$17+'Fit Bahrain'!$B$18*'Bahrain Parameters and Data'!B418</f>
        <v>5.0693217779187201</v>
      </c>
      <c r="G418" s="5">
        <f t="shared" si="25"/>
        <v>159.06640840036181</v>
      </c>
      <c r="H418" s="5">
        <f t="shared" si="26"/>
        <v>437.43262310099499</v>
      </c>
      <c r="I418" s="11">
        <f t="shared" si="27"/>
        <v>5205505.4225199753</v>
      </c>
      <c r="J418" s="5">
        <f t="shared" si="28"/>
        <v>40.47609996242317</v>
      </c>
    </row>
    <row r="419" spans="1:10" x14ac:dyDescent="0.25">
      <c r="A419">
        <v>379</v>
      </c>
      <c r="B419">
        <v>2399</v>
      </c>
      <c r="F419">
        <f>'Fit Bahrain'!$B$17+'Fit Bahrain'!$B$18*'Bahrain Parameters and Data'!B419</f>
        <v>5.0573217779187196</v>
      </c>
      <c r="G419" s="5">
        <f t="shared" si="25"/>
        <v>157.1690186069408</v>
      </c>
      <c r="H419" s="5">
        <f t="shared" si="26"/>
        <v>432.2148011690872</v>
      </c>
      <c r="I419" s="11">
        <f t="shared" si="27"/>
        <v>5206094.806339751</v>
      </c>
      <c r="J419" s="5">
        <f t="shared" si="28"/>
        <v>40.480682794726498</v>
      </c>
    </row>
    <row r="420" spans="1:10" x14ac:dyDescent="0.25">
      <c r="A420">
        <v>380</v>
      </c>
      <c r="B420">
        <v>2400</v>
      </c>
      <c r="F420">
        <f>'Fit Bahrain'!$B$17+'Fit Bahrain'!$B$18*'Bahrain Parameters and Data'!B420</f>
        <v>5.0453217779187192</v>
      </c>
      <c r="G420" s="5">
        <f t="shared" si="25"/>
        <v>155.29426142378856</v>
      </c>
      <c r="H420" s="5">
        <f t="shared" si="26"/>
        <v>427.05921891541851</v>
      </c>
      <c r="I420" s="11">
        <f t="shared" si="27"/>
        <v>5206677.15982009</v>
      </c>
      <c r="J420" s="5">
        <f t="shared" si="28"/>
        <v>40.485210961690207</v>
      </c>
    </row>
    <row r="421" spans="1:10" x14ac:dyDescent="0.25">
      <c r="A421">
        <v>381</v>
      </c>
      <c r="B421">
        <v>2401</v>
      </c>
      <c r="F421">
        <f>'Fit Bahrain'!$B$17+'Fit Bahrain'!$B$18*'Bahrain Parameters and Data'!B421</f>
        <v>5.0333217779187187</v>
      </c>
      <c r="G421" s="5">
        <f t="shared" si="25"/>
        <v>153.4418668826311</v>
      </c>
      <c r="H421" s="5">
        <f t="shared" si="26"/>
        <v>421.96513392723551</v>
      </c>
      <c r="I421" s="11">
        <f t="shared" si="27"/>
        <v>5207252.5668209</v>
      </c>
      <c r="J421" s="5">
        <f t="shared" si="28"/>
        <v>40.489685115378165</v>
      </c>
    </row>
    <row r="422" spans="1:10" x14ac:dyDescent="0.25">
      <c r="A422">
        <v>382</v>
      </c>
      <c r="B422">
        <v>2402</v>
      </c>
      <c r="F422">
        <f>'Fit Bahrain'!$B$17+'Fit Bahrain'!$B$18*'Bahrain Parameters and Data'!B422</f>
        <v>5.0213217779187183</v>
      </c>
      <c r="G422" s="5">
        <f t="shared" si="25"/>
        <v>151.61156823545357</v>
      </c>
      <c r="H422" s="5">
        <f t="shared" si="26"/>
        <v>416.93181264749734</v>
      </c>
      <c r="I422" s="11">
        <f t="shared" si="27"/>
        <v>5207821.1102017835</v>
      </c>
      <c r="J422" s="5">
        <f t="shared" si="28"/>
        <v>40.494105900076235</v>
      </c>
    </row>
    <row r="423" spans="1:10" x14ac:dyDescent="0.25">
      <c r="A423">
        <v>383</v>
      </c>
      <c r="B423">
        <v>2403</v>
      </c>
      <c r="F423">
        <f>'Fit Bahrain'!$B$17+'Fit Bahrain'!$B$18*'Bahrain Parameters and Data'!B423</f>
        <v>5.0093217779187178</v>
      </c>
      <c r="G423" s="5">
        <f t="shared" si="25"/>
        <v>149.803101916088</v>
      </c>
      <c r="H423" s="5">
        <f t="shared" si="26"/>
        <v>411.95853026924198</v>
      </c>
      <c r="I423" s="11">
        <f t="shared" si="27"/>
        <v>5208382.8718339689</v>
      </c>
      <c r="J423" s="5">
        <f t="shared" si="28"/>
        <v>40.498473952385055</v>
      </c>
    </row>
    <row r="424" spans="1:10" x14ac:dyDescent="0.25">
      <c r="A424">
        <v>384</v>
      </c>
      <c r="B424">
        <v>2404</v>
      </c>
      <c r="F424">
        <f>'Fit Bahrain'!$B$17+'Fit Bahrain'!$B$18*'Bahrain Parameters and Data'!B424</f>
        <v>4.9973217779187173</v>
      </c>
      <c r="G424" s="5">
        <f t="shared" si="25"/>
        <v>148.01620750225936</v>
      </c>
      <c r="H424" s="5">
        <f t="shared" si="26"/>
        <v>407.04457063121322</v>
      </c>
      <c r="I424" s="11">
        <f t="shared" si="27"/>
        <v>5208937.9326121025</v>
      </c>
      <c r="J424" s="5">
        <f t="shared" si="28"/>
        <v>40.502789901311701</v>
      </c>
    </row>
    <row r="425" spans="1:10" x14ac:dyDescent="0.25">
      <c r="A425">
        <v>385</v>
      </c>
      <c r="B425">
        <v>2405</v>
      </c>
      <c r="F425">
        <f>'Fit Bahrain'!$B$17+'Fit Bahrain'!$B$18*'Bahrain Parameters and Data'!B425</f>
        <v>4.9853217779187204</v>
      </c>
      <c r="G425" s="5">
        <f t="shared" si="25"/>
        <v>146.25062767808478</v>
      </c>
      <c r="H425" s="5">
        <f t="shared" si="26"/>
        <v>402.18922611473317</v>
      </c>
      <c r="I425" s="11">
        <f t="shared" si="27"/>
        <v>5209486.3724658955</v>
      </c>
      <c r="J425" s="5">
        <f t="shared" si="28"/>
        <v>40.507054368360265</v>
      </c>
    </row>
    <row r="426" spans="1:10" x14ac:dyDescent="0.25">
      <c r="A426">
        <v>386</v>
      </c>
      <c r="B426">
        <v>2406</v>
      </c>
      <c r="F426">
        <f>'Fit Bahrain'!$B$17+'Fit Bahrain'!$B$18*'Bahrain Parameters and Data'!B426</f>
        <v>4.97332177791872</v>
      </c>
      <c r="G426" s="5">
        <f t="shared" ref="G426:G489" si="29">EXP(F426)</f>
        <v>144.50610819701765</v>
      </c>
      <c r="H426" s="5">
        <f t="shared" ref="H426:H489" si="30">G426*44/16</f>
        <v>397.39179754179855</v>
      </c>
      <c r="I426" s="11">
        <f t="shared" ref="I426:I489" si="31">I425+G426+H426</f>
        <v>5210028.2703716345</v>
      </c>
      <c r="J426" s="5">
        <f t="shared" si="28"/>
        <v>40.511267967621393</v>
      </c>
    </row>
    <row r="427" spans="1:10" x14ac:dyDescent="0.25">
      <c r="A427">
        <v>387</v>
      </c>
      <c r="B427">
        <v>2407</v>
      </c>
      <c r="F427">
        <f>'Fit Bahrain'!$B$17+'Fit Bahrain'!$B$18*'Bahrain Parameters and Data'!B427</f>
        <v>4.9613217779187195</v>
      </c>
      <c r="G427" s="5">
        <f t="shared" si="29"/>
        <v>142.78239784523862</v>
      </c>
      <c r="H427" s="5">
        <f t="shared" si="30"/>
        <v>392.6515940744062</v>
      </c>
      <c r="I427" s="11">
        <f t="shared" si="31"/>
        <v>5210563.7043635538</v>
      </c>
      <c r="J427" s="5">
        <f t="shared" si="28"/>
        <v>40.515431305860645</v>
      </c>
    </row>
    <row r="428" spans="1:10" x14ac:dyDescent="0.25">
      <c r="A428">
        <v>388</v>
      </c>
      <c r="B428">
        <v>2408</v>
      </c>
      <c r="F428">
        <f>'Fit Bahrain'!$B$17+'Fit Bahrain'!$B$18*'Bahrain Parameters and Data'!B428</f>
        <v>4.9493217779187191</v>
      </c>
      <c r="G428" s="5">
        <f t="shared" si="29"/>
        <v>141.07924840547847</v>
      </c>
      <c r="H428" s="5">
        <f t="shared" si="30"/>
        <v>387.96793311506576</v>
      </c>
      <c r="I428" s="11">
        <f t="shared" si="31"/>
        <v>5211092.7515450735</v>
      </c>
      <c r="J428" s="5">
        <f t="shared" si="28"/>
        <v>40.519544982605922</v>
      </c>
    </row>
    <row r="429" spans="1:10" x14ac:dyDescent="0.25">
      <c r="A429">
        <v>389</v>
      </c>
      <c r="B429">
        <v>2409</v>
      </c>
      <c r="F429">
        <f>'Fit Bahrain'!$B$17+'Fit Bahrain'!$B$18*'Bahrain Parameters and Data'!B429</f>
        <v>4.9373217779187186</v>
      </c>
      <c r="G429" s="5">
        <f t="shared" si="29"/>
        <v>139.39641462127483</v>
      </c>
      <c r="H429" s="5">
        <f t="shared" si="30"/>
        <v>383.34014020850577</v>
      </c>
      <c r="I429" s="11">
        <f t="shared" si="31"/>
        <v>5211615.4880999038</v>
      </c>
      <c r="J429" s="5">
        <f t="shared" si="28"/>
        <v>40.523609590233804</v>
      </c>
    </row>
    <row r="430" spans="1:10" x14ac:dyDescent="0.25">
      <c r="A430">
        <v>390</v>
      </c>
      <c r="B430">
        <v>2410</v>
      </c>
      <c r="F430">
        <f>'Fit Bahrain'!$B$17+'Fit Bahrain'!$B$18*'Bahrain Parameters and Data'!B430</f>
        <v>4.9253217779187182</v>
      </c>
      <c r="G430" s="5">
        <f t="shared" si="29"/>
        <v>137.73365416165481</v>
      </c>
      <c r="H430" s="5">
        <f t="shared" si="30"/>
        <v>378.76754894455075</v>
      </c>
      <c r="I430" s="11">
        <f t="shared" si="31"/>
        <v>5212131.9893030105</v>
      </c>
      <c r="J430" s="5">
        <f t="shared" si="28"/>
        <v>40.527625714054786</v>
      </c>
    </row>
    <row r="431" spans="1:10" x14ac:dyDescent="0.25">
      <c r="A431">
        <v>391</v>
      </c>
      <c r="B431">
        <v>2411</v>
      </c>
      <c r="F431">
        <f>'Fit Bahrain'!$B$17+'Fit Bahrain'!$B$18*'Bahrain Parameters and Data'!B431</f>
        <v>4.9133217779187177</v>
      </c>
      <c r="G431" s="5">
        <f t="shared" si="29"/>
        <v>136.09072758623898</v>
      </c>
      <c r="H431" s="5">
        <f t="shared" si="30"/>
        <v>374.24950086215722</v>
      </c>
      <c r="I431" s="11">
        <f t="shared" si="31"/>
        <v>5212642.3295314591</v>
      </c>
      <c r="J431" s="5">
        <f t="shared" si="28"/>
        <v>40.531593932397655</v>
      </c>
    </row>
    <row r="432" spans="1:10" x14ac:dyDescent="0.25">
      <c r="A432">
        <v>392</v>
      </c>
      <c r="B432">
        <v>2412</v>
      </c>
      <c r="F432">
        <f>'Fit Bahrain'!$B$17+'Fit Bahrain'!$B$18*'Bahrain Parameters and Data'!B432</f>
        <v>4.9013217779187173</v>
      </c>
      <c r="G432" s="5">
        <f t="shared" si="29"/>
        <v>134.46739831076147</v>
      </c>
      <c r="H432" s="5">
        <f t="shared" si="30"/>
        <v>369.78534535459403</v>
      </c>
      <c r="I432" s="11">
        <f t="shared" si="31"/>
        <v>5213146.5822751252</v>
      </c>
      <c r="J432" s="5">
        <f t="shared" si="28"/>
        <v>40.535514816692704</v>
      </c>
    </row>
    <row r="433" spans="1:10" x14ac:dyDescent="0.25">
      <c r="A433">
        <v>393</v>
      </c>
      <c r="B433">
        <v>2413</v>
      </c>
      <c r="F433">
        <f>'Fit Bahrain'!$B$17+'Fit Bahrain'!$B$18*'Bahrain Parameters and Data'!B433</f>
        <v>4.8893217779187204</v>
      </c>
      <c r="G433" s="5">
        <f t="shared" si="29"/>
        <v>132.86343257300197</v>
      </c>
      <c r="H433" s="5">
        <f t="shared" si="30"/>
        <v>365.37443957575545</v>
      </c>
      <c r="I433" s="11">
        <f t="shared" si="31"/>
        <v>5213644.8201472741</v>
      </c>
      <c r="J433" s="5">
        <f t="shared" si="28"/>
        <v>40.539388931554036</v>
      </c>
    </row>
    <row r="434" spans="1:10" x14ac:dyDescent="0.25">
      <c r="A434">
        <v>394</v>
      </c>
      <c r="B434">
        <v>2414</v>
      </c>
      <c r="F434">
        <f>'Fit Bahrain'!$B$17+'Fit Bahrain'!$B$18*'Bahrain Parameters and Data'!B434</f>
        <v>4.8773217779187199</v>
      </c>
      <c r="G434" s="5">
        <f t="shared" si="29"/>
        <v>131.27859939912162</v>
      </c>
      <c r="H434" s="5">
        <f t="shared" si="30"/>
        <v>361.01614834758448</v>
      </c>
      <c r="I434" s="11">
        <f t="shared" si="31"/>
        <v>5214137.1148950206</v>
      </c>
      <c r="J434" s="5">
        <f t="shared" si="28"/>
        <v>40.543216834860907</v>
      </c>
    </row>
    <row r="435" spans="1:10" x14ac:dyDescent="0.25">
      <c r="A435">
        <v>395</v>
      </c>
      <c r="B435">
        <v>2415</v>
      </c>
      <c r="F435">
        <f>'Fit Bahrain'!$B$17+'Fit Bahrain'!$B$18*'Bahrain Parameters and Data'!B435</f>
        <v>4.8653217779187194</v>
      </c>
      <c r="G435" s="5">
        <f t="shared" si="29"/>
        <v>129.71267057040524</v>
      </c>
      <c r="H435" s="5">
        <f t="shared" si="30"/>
        <v>356.70984406861442</v>
      </c>
      <c r="I435" s="11">
        <f t="shared" si="31"/>
        <v>5214623.5374096595</v>
      </c>
      <c r="J435" s="5">
        <f t="shared" si="28"/>
        <v>40.546999077837988</v>
      </c>
    </row>
    <row r="436" spans="1:10" x14ac:dyDescent="0.25">
      <c r="A436">
        <v>396</v>
      </c>
      <c r="B436">
        <v>2416</v>
      </c>
      <c r="F436">
        <f>'Fit Bahrain'!$B$17+'Fit Bahrain'!$B$18*'Bahrain Parameters and Data'!B436</f>
        <v>4.853321777918719</v>
      </c>
      <c r="G436" s="5">
        <f t="shared" si="29"/>
        <v>128.16542059039557</v>
      </c>
      <c r="H436" s="5">
        <f t="shared" si="30"/>
        <v>352.45490662358782</v>
      </c>
      <c r="I436" s="11">
        <f t="shared" si="31"/>
        <v>5215104.1577368733</v>
      </c>
      <c r="J436" s="5">
        <f t="shared" si="28"/>
        <v>40.550736205134811</v>
      </c>
    </row>
    <row r="437" spans="1:10" x14ac:dyDescent="0.25">
      <c r="A437">
        <v>397</v>
      </c>
      <c r="B437">
        <v>2417</v>
      </c>
      <c r="F437">
        <f>'Fit Bahrain'!$B$17+'Fit Bahrain'!$B$18*'Bahrain Parameters and Data'!B437</f>
        <v>4.8413217779187185</v>
      </c>
      <c r="G437" s="5">
        <f t="shared" si="29"/>
        <v>126.63662665242184</v>
      </c>
      <c r="H437" s="5">
        <f t="shared" si="30"/>
        <v>348.25072329416008</v>
      </c>
      <c r="I437" s="11">
        <f t="shared" si="31"/>
        <v>5215579.0450868197</v>
      </c>
      <c r="J437" s="5">
        <f t="shared" si="28"/>
        <v>40.554428754904173</v>
      </c>
    </row>
    <row r="438" spans="1:10" x14ac:dyDescent="0.25">
      <c r="A438">
        <v>398</v>
      </c>
      <c r="B438">
        <v>2418</v>
      </c>
      <c r="F438">
        <f>'Fit Bahrain'!$B$17+'Fit Bahrain'!$B$18*'Bahrain Parameters and Data'!B438</f>
        <v>4.8293217779187181</v>
      </c>
      <c r="G438" s="5">
        <f t="shared" si="29"/>
        <v>125.12606860751519</v>
      </c>
      <c r="H438" s="5">
        <f t="shared" si="30"/>
        <v>344.09668867066677</v>
      </c>
      <c r="I438" s="11">
        <f t="shared" si="31"/>
        <v>5216048.2678440986</v>
      </c>
      <c r="J438" s="5">
        <f t="shared" si="28"/>
        <v>40.558077258879614</v>
      </c>
    </row>
    <row r="439" spans="1:10" x14ac:dyDescent="0.25">
      <c r="A439">
        <v>399</v>
      </c>
      <c r="B439">
        <v>2419</v>
      </c>
      <c r="F439">
        <f>'Fit Bahrain'!$B$17+'Fit Bahrain'!$B$18*'Bahrain Parameters and Data'!B439</f>
        <v>4.8173217779187176</v>
      </c>
      <c r="G439" s="5">
        <f t="shared" si="29"/>
        <v>123.63352893270692</v>
      </c>
      <c r="H439" s="5">
        <f t="shared" si="30"/>
        <v>339.99220456494402</v>
      </c>
      <c r="I439" s="11">
        <f t="shared" si="31"/>
        <v>5216511.8935775962</v>
      </c>
      <c r="J439" s="5">
        <f t="shared" si="28"/>
        <v>40.561682242452015</v>
      </c>
    </row>
    <row r="440" spans="1:10" x14ac:dyDescent="0.25">
      <c r="A440">
        <v>400</v>
      </c>
      <c r="B440">
        <v>2420</v>
      </c>
      <c r="F440">
        <f>'Fit Bahrain'!$B$17+'Fit Bahrain'!$B$18*'Bahrain Parameters and Data'!B440</f>
        <v>4.8053217779187172</v>
      </c>
      <c r="G440" s="5">
        <f t="shared" si="29"/>
        <v>122.15879269970472</v>
      </c>
      <c r="H440" s="5">
        <f t="shared" si="30"/>
        <v>335.93667992418796</v>
      </c>
      <c r="I440" s="11">
        <f t="shared" si="31"/>
        <v>5216969.9890502198</v>
      </c>
      <c r="J440" s="5">
        <f t="shared" si="28"/>
        <v>40.565244224745229</v>
      </c>
    </row>
    <row r="441" spans="1:10" x14ac:dyDescent="0.25">
      <c r="A441">
        <v>401</v>
      </c>
      <c r="B441">
        <v>2421</v>
      </c>
      <c r="F441">
        <f>'Fit Bahrain'!$B$17+'Fit Bahrain'!$B$18*'Bahrain Parameters and Data'!B441</f>
        <v>4.7933217779187203</v>
      </c>
      <c r="G441" s="5">
        <f t="shared" si="29"/>
        <v>120.70164754394311</v>
      </c>
      <c r="H441" s="5">
        <f t="shared" si="30"/>
        <v>331.92953074584358</v>
      </c>
      <c r="I441" s="11">
        <f t="shared" si="31"/>
        <v>5217422.6202285103</v>
      </c>
      <c r="J441" s="5">
        <f t="shared" si="28"/>
        <v>40.568763718690874</v>
      </c>
    </row>
    <row r="442" spans="1:10" x14ac:dyDescent="0.25">
      <c r="A442">
        <v>402</v>
      </c>
      <c r="B442">
        <v>2422</v>
      </c>
      <c r="F442">
        <f>'Fit Bahrain'!$B$17+'Fit Bahrain'!$B$18*'Bahrain Parameters and Data'!B442</f>
        <v>4.7813217779187198</v>
      </c>
      <c r="G442" s="5">
        <f t="shared" si="29"/>
        <v>119.26188363400084</v>
      </c>
      <c r="H442" s="5">
        <f t="shared" si="30"/>
        <v>327.97017999350231</v>
      </c>
      <c r="I442" s="11">
        <f t="shared" si="31"/>
        <v>5217869.8522921382</v>
      </c>
      <c r="J442" s="5">
        <f t="shared" si="28"/>
        <v>40.572241231102154</v>
      </c>
    </row>
    <row r="443" spans="1:10" x14ac:dyDescent="0.25">
      <c r="A443">
        <v>403</v>
      </c>
      <c r="B443">
        <v>2423</v>
      </c>
      <c r="F443">
        <f>'Fit Bahrain'!$B$17+'Fit Bahrain'!$B$18*'Bahrain Parameters and Data'!B443</f>
        <v>4.7693217779187194</v>
      </c>
      <c r="G443" s="5">
        <f t="shared" si="29"/>
        <v>117.8392936413874</v>
      </c>
      <c r="H443" s="5">
        <f t="shared" si="30"/>
        <v>324.05805751381536</v>
      </c>
      <c r="I443" s="11">
        <f t="shared" si="31"/>
        <v>5218311.7496432932</v>
      </c>
      <c r="J443" s="5">
        <f t="shared" si="28"/>
        <v>40.575677262746865</v>
      </c>
    </row>
    <row r="444" spans="1:10" x14ac:dyDescent="0.25">
      <c r="A444">
        <v>404</v>
      </c>
      <c r="B444">
        <v>2424</v>
      </c>
      <c r="F444">
        <f>'Fit Bahrain'!$B$17+'Fit Bahrain'!$B$18*'Bahrain Parameters and Data'!B444</f>
        <v>4.7573217779187189</v>
      </c>
      <c r="G444" s="5">
        <f t="shared" si="29"/>
        <v>116.4336727106856</v>
      </c>
      <c r="H444" s="5">
        <f t="shared" si="30"/>
        <v>320.1925999543854</v>
      </c>
      <c r="I444" s="11">
        <f t="shared" si="31"/>
        <v>5218748.3759159576</v>
      </c>
      <c r="J444" s="5">
        <f t="shared" si="28"/>
        <v>40.579072308419498</v>
      </c>
    </row>
    <row r="445" spans="1:10" x14ac:dyDescent="0.25">
      <c r="A445">
        <v>405</v>
      </c>
      <c r="B445">
        <v>2425</v>
      </c>
      <c r="F445">
        <f>'Fit Bahrain'!$B$17+'Fit Bahrain'!$B$18*'Bahrain Parameters and Data'!B445</f>
        <v>4.7453217779187185</v>
      </c>
      <c r="G445" s="5">
        <f t="shared" si="29"/>
        <v>115.04481843005249</v>
      </c>
      <c r="H445" s="5">
        <f t="shared" si="30"/>
        <v>316.37325068264431</v>
      </c>
      <c r="I445" s="11">
        <f t="shared" si="31"/>
        <v>5219179.7939850707</v>
      </c>
      <c r="J445" s="5">
        <f t="shared" si="28"/>
        <v>40.582426857012507</v>
      </c>
    </row>
    <row r="446" spans="1:10" x14ac:dyDescent="0.25">
      <c r="A446">
        <v>406</v>
      </c>
      <c r="B446">
        <v>2426</v>
      </c>
      <c r="F446">
        <f>'Fit Bahrain'!$B$17+'Fit Bahrain'!$B$18*'Bahrain Parameters and Data'!B446</f>
        <v>4.733321777918718</v>
      </c>
      <c r="G446" s="5">
        <f t="shared" si="29"/>
        <v>113.67253080207171</v>
      </c>
      <c r="H446" s="5">
        <f t="shared" si="30"/>
        <v>312.5994597056972</v>
      </c>
      <c r="I446" s="11">
        <f t="shared" si="31"/>
        <v>5219606.0659755785</v>
      </c>
      <c r="J446" s="5">
        <f t="shared" si="28"/>
        <v>40.58574139158668</v>
      </c>
    </row>
    <row r="447" spans="1:10" x14ac:dyDescent="0.25">
      <c r="A447">
        <v>407</v>
      </c>
      <c r="B447">
        <v>2427</v>
      </c>
      <c r="F447">
        <f>'Fit Bahrain'!$B$17+'Fit Bahrain'!$B$18*'Bahrain Parameters and Data'!B447</f>
        <v>4.7213217779187175</v>
      </c>
      <c r="G447" s="5">
        <f t="shared" si="29"/>
        <v>112.31661221495349</v>
      </c>
      <c r="H447" s="5">
        <f t="shared" si="30"/>
        <v>308.87068359112209</v>
      </c>
      <c r="I447" s="11">
        <f t="shared" si="31"/>
        <v>5220027.2532713842</v>
      </c>
      <c r="J447" s="5">
        <f t="shared" si="28"/>
        <v>40.589016389440715</v>
      </c>
    </row>
    <row r="448" spans="1:10" x14ac:dyDescent="0.25">
      <c r="A448">
        <v>408</v>
      </c>
      <c r="B448">
        <v>2428</v>
      </c>
      <c r="F448">
        <f>'Fit Bahrain'!$B$17+'Fit Bahrain'!$B$18*'Bahrain Parameters and Data'!B448</f>
        <v>4.7093217779187206</v>
      </c>
      <c r="G448" s="5">
        <f t="shared" si="29"/>
        <v>110.97686741407867</v>
      </c>
      <c r="H448" s="5">
        <f t="shared" si="30"/>
        <v>305.18638538871636</v>
      </c>
      <c r="I448" s="11">
        <f t="shared" si="31"/>
        <v>5220443.4165241867</v>
      </c>
      <c r="J448" s="5">
        <f t="shared" si="28"/>
        <v>40.592252322179974</v>
      </c>
    </row>
    <row r="449" spans="1:10" x14ac:dyDescent="0.25">
      <c r="A449">
        <v>409</v>
      </c>
      <c r="B449">
        <v>2429</v>
      </c>
      <c r="F449">
        <f>'Fit Bahrain'!$B$17+'Fit Bahrain'!$B$18*'Bahrain Parameters and Data'!B449</f>
        <v>4.6973217779187202</v>
      </c>
      <c r="G449" s="5">
        <f t="shared" si="29"/>
        <v>109.65310347388002</v>
      </c>
      <c r="H449" s="5">
        <f t="shared" si="30"/>
        <v>301.54603455317005</v>
      </c>
      <c r="I449" s="11">
        <f t="shared" si="31"/>
        <v>5220854.6156622134</v>
      </c>
      <c r="J449" s="5">
        <f t="shared" si="28"/>
        <v>40.595449655784357</v>
      </c>
    </row>
    <row r="450" spans="1:10" x14ac:dyDescent="0.25">
      <c r="A450">
        <v>410</v>
      </c>
      <c r="B450">
        <v>2430</v>
      </c>
      <c r="F450">
        <f>'Fit Bahrain'!$B$17+'Fit Bahrain'!$B$18*'Bahrain Parameters and Data'!B450</f>
        <v>4.6853217779187197</v>
      </c>
      <c r="G450" s="5">
        <f t="shared" si="29"/>
        <v>108.3451297700631</v>
      </c>
      <c r="H450" s="5">
        <f t="shared" si="30"/>
        <v>297.94910686767349</v>
      </c>
      <c r="I450" s="11">
        <f t="shared" si="31"/>
        <v>5221260.9098988511</v>
      </c>
      <c r="J450" s="5">
        <f t="shared" si="28"/>
        <v>40.598608850675433</v>
      </c>
    </row>
    <row r="451" spans="1:10" x14ac:dyDescent="0.25">
      <c r="A451">
        <v>411</v>
      </c>
      <c r="B451">
        <v>2431</v>
      </c>
      <c r="F451">
        <f>'Fit Bahrain'!$B$17+'Fit Bahrain'!$B$18*'Bahrain Parameters and Data'!B451</f>
        <v>4.6733217779187193</v>
      </c>
      <c r="G451" s="5">
        <f t="shared" si="29"/>
        <v>107.05275795215434</v>
      </c>
      <c r="H451" s="5">
        <f t="shared" si="30"/>
        <v>294.39508436842442</v>
      </c>
      <c r="I451" s="11">
        <f t="shared" si="31"/>
        <v>5221662.3577411715</v>
      </c>
      <c r="J451" s="5">
        <f t="shared" si="28"/>
        <v>40.601730361782728</v>
      </c>
    </row>
    <row r="452" spans="1:10" x14ac:dyDescent="0.25">
      <c r="A452">
        <v>412</v>
      </c>
      <c r="B452">
        <v>2432</v>
      </c>
      <c r="F452">
        <f>'Fit Bahrain'!$B$17+'Fit Bahrain'!$B$18*'Bahrain Parameters and Data'!B452</f>
        <v>4.6613217779187188</v>
      </c>
      <c r="G452" s="5">
        <f t="shared" si="29"/>
        <v>105.77580191637874</v>
      </c>
      <c r="H452" s="5">
        <f t="shared" si="30"/>
        <v>290.88345527004151</v>
      </c>
      <c r="I452" s="11">
        <f t="shared" si="31"/>
        <v>5222059.0169983581</v>
      </c>
      <c r="J452" s="5">
        <f t="shared" si="28"/>
        <v>40.604814638609227</v>
      </c>
    </row>
    <row r="453" spans="1:10" x14ac:dyDescent="0.25">
      <c r="A453">
        <v>413</v>
      </c>
      <c r="B453">
        <v>2433</v>
      </c>
      <c r="F453">
        <f>'Fit Bahrain'!$B$17+'Fit Bahrain'!$B$18*'Bahrain Parameters and Data'!B453</f>
        <v>4.6493217779187184</v>
      </c>
      <c r="G453" s="5">
        <f t="shared" si="29"/>
        <v>104.51407777886057</v>
      </c>
      <c r="H453" s="5">
        <f t="shared" si="30"/>
        <v>287.41371389186656</v>
      </c>
      <c r="I453" s="11">
        <f t="shared" si="31"/>
        <v>5222450.944790029</v>
      </c>
      <c r="J453" s="5">
        <f t="shared" si="28"/>
        <v>40.60786212529613</v>
      </c>
    </row>
    <row r="454" spans="1:10" x14ac:dyDescent="0.25">
      <c r="A454">
        <v>414</v>
      </c>
      <c r="B454">
        <v>2434</v>
      </c>
      <c r="F454">
        <f>'Fit Bahrain'!$B$17+'Fit Bahrain'!$B$18*'Bahrain Parameters and Data'!B454</f>
        <v>4.6373217779187179</v>
      </c>
      <c r="G454" s="5">
        <f t="shared" si="29"/>
        <v>103.26740384914375</v>
      </c>
      <c r="H454" s="5">
        <f t="shared" si="30"/>
        <v>283.98536058514532</v>
      </c>
      <c r="I454" s="11">
        <f t="shared" si="31"/>
        <v>5222838.1975544635</v>
      </c>
      <c r="J454" s="5">
        <f t="shared" si="28"/>
        <v>40.61087326068678</v>
      </c>
    </row>
    <row r="455" spans="1:10" x14ac:dyDescent="0.25">
      <c r="A455">
        <v>415</v>
      </c>
      <c r="B455">
        <v>2435</v>
      </c>
      <c r="F455">
        <f>'Fit Bahrain'!$B$17+'Fit Bahrain'!$B$18*'Bahrain Parameters and Data'!B455</f>
        <v>4.6253217779187175</v>
      </c>
      <c r="G455" s="5">
        <f t="shared" si="29"/>
        <v>102.03560060402813</v>
      </c>
      <c r="H455" s="5">
        <f t="shared" si="30"/>
        <v>280.59790166107734</v>
      </c>
      <c r="I455" s="11">
        <f t="shared" si="31"/>
        <v>5223220.831056729</v>
      </c>
      <c r="J455" s="5">
        <f t="shared" ref="J455:J518" si="32">I455/$C$2*100</f>
        <v>40.613848478389883</v>
      </c>
    </row>
    <row r="456" spans="1:10" x14ac:dyDescent="0.25">
      <c r="A456">
        <v>416</v>
      </c>
      <c r="B456">
        <v>2436</v>
      </c>
      <c r="F456">
        <f>'Fit Bahrain'!$B$17+'Fit Bahrain'!$B$18*'Bahrain Parameters and Data'!B456</f>
        <v>4.6133217779187206</v>
      </c>
      <c r="G456" s="5">
        <f t="shared" si="29"/>
        <v>100.81849066171823</v>
      </c>
      <c r="H456" s="5">
        <f t="shared" si="30"/>
        <v>277.25084931972515</v>
      </c>
      <c r="I456" s="11">
        <f t="shared" si="31"/>
        <v>5223598.9003967103</v>
      </c>
      <c r="J456" s="5">
        <f t="shared" si="32"/>
        <v>40.616788206841917</v>
      </c>
    </row>
    <row r="457" spans="1:10" x14ac:dyDescent="0.25">
      <c r="A457">
        <v>417</v>
      </c>
      <c r="B457">
        <v>2437</v>
      </c>
      <c r="F457">
        <f>'Fit Bahrain'!$B$17+'Fit Bahrain'!$B$18*'Bahrain Parameters and Data'!B457</f>
        <v>4.6013217779187201</v>
      </c>
      <c r="G457" s="5">
        <f t="shared" si="29"/>
        <v>99.61589875627844</v>
      </c>
      <c r="H457" s="5">
        <f t="shared" si="30"/>
        <v>273.94372157976574</v>
      </c>
      <c r="I457" s="11">
        <f t="shared" si="31"/>
        <v>5223972.460017046</v>
      </c>
      <c r="J457" s="5">
        <f t="shared" si="32"/>
        <v>40.619692869368869</v>
      </c>
    </row>
    <row r="458" spans="1:10" x14ac:dyDescent="0.25">
      <c r="A458">
        <v>418</v>
      </c>
      <c r="B458">
        <v>2438</v>
      </c>
      <c r="F458">
        <f>'Fit Bahrain'!$B$17+'Fit Bahrain'!$B$18*'Bahrain Parameters and Data'!B458</f>
        <v>4.5893217779187196</v>
      </c>
      <c r="G458" s="5">
        <f t="shared" si="29"/>
        <v>98.427651712396653</v>
      </c>
      <c r="H458" s="5">
        <f t="shared" si="30"/>
        <v>270.67604220909078</v>
      </c>
      <c r="I458" s="11">
        <f t="shared" si="31"/>
        <v>5224341.563710968</v>
      </c>
      <c r="J458" s="5">
        <f t="shared" si="32"/>
        <v>40.622562884247166</v>
      </c>
    </row>
    <row r="459" spans="1:10" x14ac:dyDescent="0.25">
      <c r="A459">
        <v>419</v>
      </c>
      <c r="B459">
        <v>2439</v>
      </c>
      <c r="F459">
        <f>'Fit Bahrain'!$B$17+'Fit Bahrain'!$B$18*'Bahrain Parameters and Data'!B459</f>
        <v>4.5773217779187192</v>
      </c>
      <c r="G459" s="5">
        <f t="shared" si="29"/>
        <v>97.253578420445237</v>
      </c>
      <c r="H459" s="5">
        <f t="shared" si="30"/>
        <v>267.44734065622441</v>
      </c>
      <c r="I459" s="11">
        <f t="shared" si="31"/>
        <v>5224706.2646300448</v>
      </c>
      <c r="J459" s="5">
        <f t="shared" si="32"/>
        <v>40.6253986647639</v>
      </c>
    </row>
    <row r="460" spans="1:10" x14ac:dyDescent="0.25">
      <c r="A460">
        <v>420</v>
      </c>
      <c r="B460">
        <v>2440</v>
      </c>
      <c r="F460">
        <f>'Fit Bahrain'!$B$17+'Fit Bahrain'!$B$18*'Bahrain Parameters and Data'!B460</f>
        <v>4.5653217779187187</v>
      </c>
      <c r="G460" s="5">
        <f t="shared" si="29"/>
        <v>96.093509811841372</v>
      </c>
      <c r="H460" s="5">
        <f t="shared" si="30"/>
        <v>264.25715198256376</v>
      </c>
      <c r="I460" s="11">
        <f t="shared" si="31"/>
        <v>5225066.6152918395</v>
      </c>
      <c r="J460" s="5">
        <f t="shared" si="32"/>
        <v>40.62820061927637</v>
      </c>
    </row>
    <row r="461" spans="1:10" x14ac:dyDescent="0.25">
      <c r="A461">
        <v>421</v>
      </c>
      <c r="B461">
        <v>2441</v>
      </c>
      <c r="F461">
        <f>'Fit Bahrain'!$B$17+'Fit Bahrain'!$B$18*'Bahrain Parameters and Data'!B461</f>
        <v>4.5533217779187183</v>
      </c>
      <c r="G461" s="5">
        <f t="shared" si="29"/>
        <v>94.947278834700782</v>
      </c>
      <c r="H461" s="5">
        <f t="shared" si="30"/>
        <v>261.10501679542716</v>
      </c>
      <c r="I461" s="11">
        <f t="shared" si="31"/>
        <v>5225422.6675874693</v>
      </c>
      <c r="J461" s="5">
        <f t="shared" si="32"/>
        <v>40.630969151270868</v>
      </c>
    </row>
    <row r="462" spans="1:10" x14ac:dyDescent="0.25">
      <c r="A462">
        <v>422</v>
      </c>
      <c r="B462">
        <v>2442</v>
      </c>
      <c r="F462">
        <f>'Fit Bahrain'!$B$17+'Fit Bahrain'!$B$18*'Bahrain Parameters and Data'!B462</f>
        <v>4.5413217779187178</v>
      </c>
      <c r="G462" s="5">
        <f t="shared" si="29"/>
        <v>93.814720429782085</v>
      </c>
      <c r="H462" s="5">
        <f t="shared" si="30"/>
        <v>257.99048118190075</v>
      </c>
      <c r="I462" s="11">
        <f t="shared" si="31"/>
        <v>5225774.4727890808</v>
      </c>
      <c r="J462" s="5">
        <f t="shared" si="32"/>
        <v>40.633704659420786</v>
      </c>
    </row>
    <row r="463" spans="1:10" x14ac:dyDescent="0.25">
      <c r="A463">
        <v>423</v>
      </c>
      <c r="B463">
        <v>2443</v>
      </c>
      <c r="F463">
        <f>'Fit Bahrain'!$B$17+'Fit Bahrain'!$B$18*'Bahrain Parameters and Data'!B463</f>
        <v>4.5293217779187174</v>
      </c>
      <c r="G463" s="5">
        <f t="shared" si="29"/>
        <v>92.6956715067179</v>
      </c>
      <c r="H463" s="5">
        <f t="shared" si="30"/>
        <v>254.91309664347423</v>
      </c>
      <c r="I463" s="11">
        <f t="shared" si="31"/>
        <v>5226122.081557231</v>
      </c>
      <c r="J463" s="5">
        <f t="shared" si="32"/>
        <v>40.636407537644018</v>
      </c>
    </row>
    <row r="464" spans="1:10" x14ac:dyDescent="0.25">
      <c r="A464">
        <v>424</v>
      </c>
      <c r="B464">
        <v>2444</v>
      </c>
      <c r="F464">
        <f>'Fit Bahrain'!$B$17+'Fit Bahrain'!$B$18*'Bahrain Parameters and Data'!B464</f>
        <v>4.5173217779187205</v>
      </c>
      <c r="G464" s="5">
        <f t="shared" si="29"/>
        <v>91.589970920529879</v>
      </c>
      <c r="H464" s="5">
        <f t="shared" si="30"/>
        <v>251.87242003145718</v>
      </c>
      <c r="I464" s="11">
        <f t="shared" si="31"/>
        <v>5226465.5439481828</v>
      </c>
      <c r="J464" s="5">
        <f t="shared" si="32"/>
        <v>40.639078175159703</v>
      </c>
    </row>
    <row r="465" spans="1:10" x14ac:dyDescent="0.25">
      <c r="A465">
        <v>425</v>
      </c>
      <c r="B465">
        <v>2445</v>
      </c>
      <c r="F465">
        <f>'Fit Bahrain'!$B$17+'Fit Bahrain'!$B$18*'Bahrain Parameters and Data'!B465</f>
        <v>4.50532177791872</v>
      </c>
      <c r="G465" s="5">
        <f t="shared" si="29"/>
        <v>90.497459448422333</v>
      </c>
      <c r="H465" s="5">
        <f t="shared" si="30"/>
        <v>248.86801348316141</v>
      </c>
      <c r="I465" s="11">
        <f t="shared" si="31"/>
        <v>5226804.9094211152</v>
      </c>
      <c r="J465" s="5">
        <f t="shared" si="32"/>
        <v>40.641716956544272</v>
      </c>
    </row>
    <row r="466" spans="1:10" x14ac:dyDescent="0.25">
      <c r="A466">
        <v>426</v>
      </c>
      <c r="B466">
        <v>2446</v>
      </c>
      <c r="F466">
        <f>'Fit Bahrain'!$B$17+'Fit Bahrain'!$B$18*'Bahrain Parameters and Data'!B466</f>
        <v>4.4933217779187196</v>
      </c>
      <c r="G466" s="5">
        <f t="shared" si="29"/>
        <v>89.417979766855709</v>
      </c>
      <c r="H466" s="5">
        <f t="shared" si="30"/>
        <v>245.8994443588532</v>
      </c>
      <c r="I466" s="11">
        <f t="shared" si="31"/>
        <v>5227140.2268452402</v>
      </c>
      <c r="J466" s="5">
        <f t="shared" si="32"/>
        <v>40.644324261786771</v>
      </c>
    </row>
    <row r="467" spans="1:10" x14ac:dyDescent="0.25">
      <c r="A467">
        <v>427</v>
      </c>
      <c r="B467">
        <v>2447</v>
      </c>
      <c r="F467">
        <f>'Fit Bahrain'!$B$17+'Fit Bahrain'!$B$18*'Bahrain Parameters and Data'!B467</f>
        <v>4.4813217779187191</v>
      </c>
      <c r="G467" s="5">
        <f t="shared" si="29"/>
        <v>88.351376428890532</v>
      </c>
      <c r="H467" s="5">
        <f t="shared" si="30"/>
        <v>242.96628517944896</v>
      </c>
      <c r="I467" s="11">
        <f t="shared" si="31"/>
        <v>5227471.5445068488</v>
      </c>
      <c r="J467" s="5">
        <f t="shared" si="32"/>
        <v>40.646900466343702</v>
      </c>
    </row>
    <row r="468" spans="1:10" x14ac:dyDescent="0.25">
      <c r="A468">
        <v>428</v>
      </c>
      <c r="B468">
        <v>2448</v>
      </c>
      <c r="F468">
        <f>'Fit Bahrain'!$B$17+'Fit Bahrain'!$B$18*'Bahrain Parameters and Data'!B468</f>
        <v>4.4693217779187187</v>
      </c>
      <c r="G468" s="5">
        <f t="shared" si="29"/>
        <v>87.297495841803027</v>
      </c>
      <c r="H468" s="5">
        <f t="shared" si="30"/>
        <v>240.06811356495831</v>
      </c>
      <c r="I468" s="11">
        <f t="shared" si="31"/>
        <v>5227798.9101162553</v>
      </c>
      <c r="J468" s="5">
        <f t="shared" si="32"/>
        <v>40.649445941192937</v>
      </c>
    </row>
    <row r="469" spans="1:10" x14ac:dyDescent="0.25">
      <c r="A469">
        <v>429</v>
      </c>
      <c r="B469">
        <v>2449</v>
      </c>
      <c r="F469">
        <f>'Fit Bahrain'!$B$17+'Fit Bahrain'!$B$18*'Bahrain Parameters and Data'!B469</f>
        <v>4.4573217779187182</v>
      </c>
      <c r="G469" s="5">
        <f t="shared" si="29"/>
        <v>86.256186244967537</v>
      </c>
      <c r="H469" s="5">
        <f t="shared" si="30"/>
        <v>237.20451217366073</v>
      </c>
      <c r="I469" s="11">
        <f t="shared" si="31"/>
        <v>5228122.3708146736</v>
      </c>
      <c r="J469" s="5">
        <f t="shared" si="32"/>
        <v>40.651961052887273</v>
      </c>
    </row>
    <row r="470" spans="1:10" x14ac:dyDescent="0.25">
      <c r="A470">
        <v>430</v>
      </c>
      <c r="B470">
        <v>2450</v>
      </c>
      <c r="F470">
        <f>'Fit Bahrain'!$B$17+'Fit Bahrain'!$B$18*'Bahrain Parameters and Data'!B470</f>
        <v>4.4453217779187177</v>
      </c>
      <c r="G470" s="5">
        <f t="shared" si="29"/>
        <v>85.227297688002722</v>
      </c>
      <c r="H470" s="5">
        <f t="shared" si="30"/>
        <v>234.37506864200748</v>
      </c>
      <c r="I470" s="11">
        <f t="shared" si="31"/>
        <v>5228441.9731810037</v>
      </c>
      <c r="J470" s="5">
        <f t="shared" si="32"/>
        <v>40.654446163607133</v>
      </c>
    </row>
    <row r="471" spans="1:10" x14ac:dyDescent="0.25">
      <c r="A471">
        <v>431</v>
      </c>
      <c r="B471">
        <v>2451</v>
      </c>
      <c r="F471">
        <f>'Fit Bahrain'!$B$17+'Fit Bahrain'!$B$18*'Bahrain Parameters and Data'!B471</f>
        <v>4.4333217779187208</v>
      </c>
      <c r="G471" s="5">
        <f t="shared" si="29"/>
        <v>84.210682009178768</v>
      </c>
      <c r="H471" s="5">
        <f t="shared" si="30"/>
        <v>231.5793755252416</v>
      </c>
      <c r="I471" s="11">
        <f t="shared" si="31"/>
        <v>5228757.7632385381</v>
      </c>
      <c r="J471" s="5">
        <f t="shared" si="32"/>
        <v>40.656901631212754</v>
      </c>
    </row>
    <row r="472" spans="1:10" x14ac:dyDescent="0.25">
      <c r="A472">
        <v>432</v>
      </c>
      <c r="B472">
        <v>2452</v>
      </c>
      <c r="F472">
        <f>'Fit Bahrain'!$B$17+'Fit Bahrain'!$B$18*'Bahrain Parameters and Data'!B472</f>
        <v>4.4213217779187204</v>
      </c>
      <c r="G472" s="5">
        <f t="shared" si="29"/>
        <v>83.20619281408058</v>
      </c>
      <c r="H472" s="5">
        <f t="shared" si="30"/>
        <v>228.8170302387216</v>
      </c>
      <c r="I472" s="11">
        <f t="shared" si="31"/>
        <v>5229069.7864615908</v>
      </c>
      <c r="J472" s="5">
        <f t="shared" si="32"/>
        <v>40.659327809295725</v>
      </c>
    </row>
    <row r="473" spans="1:10" x14ac:dyDescent="0.25">
      <c r="A473">
        <v>433</v>
      </c>
      <c r="B473">
        <v>2453</v>
      </c>
      <c r="F473">
        <f>'Fit Bahrain'!$B$17+'Fit Bahrain'!$B$18*'Bahrain Parameters and Data'!B473</f>
        <v>4.4093217779187199</v>
      </c>
      <c r="G473" s="5">
        <f t="shared" si="29"/>
        <v>82.213685454528616</v>
      </c>
      <c r="H473" s="5">
        <f t="shared" si="30"/>
        <v>226.08763499995371</v>
      </c>
      <c r="I473" s="11">
        <f t="shared" si="31"/>
        <v>5229378.0877820458</v>
      </c>
      <c r="J473" s="5">
        <f t="shared" si="32"/>
        <v>40.661725047229872</v>
      </c>
    </row>
    <row r="474" spans="1:10" x14ac:dyDescent="0.25">
      <c r="A474">
        <v>434</v>
      </c>
      <c r="B474">
        <v>2454</v>
      </c>
      <c r="F474">
        <f>'Fit Bahrain'!$B$17+'Fit Bahrain'!$B$18*'Bahrain Parameters and Data'!B474</f>
        <v>4.3973217779187195</v>
      </c>
      <c r="G474" s="5">
        <f t="shared" si="29"/>
        <v>81.233017007748046</v>
      </c>
      <c r="H474" s="5">
        <f t="shared" si="30"/>
        <v>223.39079677130712</v>
      </c>
      <c r="I474" s="11">
        <f t="shared" si="31"/>
        <v>5229682.7115958249</v>
      </c>
      <c r="J474" s="5">
        <f t="shared" si="32"/>
        <v>40.664093690221605</v>
      </c>
    </row>
    <row r="475" spans="1:10" x14ac:dyDescent="0.25">
      <c r="A475">
        <v>435</v>
      </c>
      <c r="B475">
        <v>2455</v>
      </c>
      <c r="F475">
        <f>'Fit Bahrain'!$B$17+'Fit Bahrain'!$B$18*'Bahrain Parameters and Data'!B475</f>
        <v>4.385321777918719</v>
      </c>
      <c r="G475" s="5">
        <f t="shared" si="29"/>
        <v>80.264046255787903</v>
      </c>
      <c r="H475" s="5">
        <f t="shared" si="30"/>
        <v>220.72612720341672</v>
      </c>
      <c r="I475" s="11">
        <f t="shared" si="31"/>
        <v>5229983.701769284</v>
      </c>
      <c r="J475" s="5">
        <f t="shared" si="32"/>
        <v>40.666434079359597</v>
      </c>
    </row>
    <row r="476" spans="1:10" x14ac:dyDescent="0.25">
      <c r="A476">
        <v>436</v>
      </c>
      <c r="B476">
        <v>2456</v>
      </c>
      <c r="F476">
        <f>'Fit Bahrain'!$B$17+'Fit Bahrain'!$B$18*'Bahrain Parameters and Data'!B476</f>
        <v>4.3733217779187186</v>
      </c>
      <c r="G476" s="5">
        <f t="shared" si="29"/>
        <v>79.306633665185544</v>
      </c>
      <c r="H476" s="5">
        <f t="shared" si="30"/>
        <v>218.09324257926025</v>
      </c>
      <c r="I476" s="11">
        <f t="shared" si="31"/>
        <v>5230281.1016455283</v>
      </c>
      <c r="J476" s="5">
        <f t="shared" si="32"/>
        <v>40.668746551663936</v>
      </c>
    </row>
    <row r="477" spans="1:10" x14ac:dyDescent="0.25">
      <c r="A477">
        <v>437</v>
      </c>
      <c r="B477">
        <v>2457</v>
      </c>
      <c r="F477">
        <f>'Fit Bahrain'!$B$17+'Fit Bahrain'!$B$18*'Bahrain Parameters and Data'!B477</f>
        <v>4.3613217779187181</v>
      </c>
      <c r="G477" s="5">
        <f t="shared" si="29"/>
        <v>78.360641366873494</v>
      </c>
      <c r="H477" s="5">
        <f t="shared" si="30"/>
        <v>215.4917637589021</v>
      </c>
      <c r="I477" s="11">
        <f t="shared" si="31"/>
        <v>5230574.9540506536</v>
      </c>
      <c r="J477" s="5">
        <f t="shared" si="32"/>
        <v>40.671031440134634</v>
      </c>
    </row>
    <row r="478" spans="1:10" x14ac:dyDescent="0.25">
      <c r="A478">
        <v>438</v>
      </c>
      <c r="B478">
        <v>2458</v>
      </c>
      <c r="F478">
        <f>'Fit Bahrain'!$B$17+'Fit Bahrain'!$B$18*'Bahrain Parameters and Data'!B478</f>
        <v>4.3493217779187177</v>
      </c>
      <c r="G478" s="5">
        <f t="shared" si="29"/>
        <v>77.425933136326108</v>
      </c>
      <c r="H478" s="5">
        <f t="shared" si="30"/>
        <v>212.9213161248968</v>
      </c>
      <c r="I478" s="11">
        <f t="shared" si="31"/>
        <v>5230865.3012999147</v>
      </c>
      <c r="J478" s="5">
        <f t="shared" si="32"/>
        <v>40.673289073799573</v>
      </c>
    </row>
    <row r="479" spans="1:10" x14ac:dyDescent="0.25">
      <c r="A479">
        <v>439</v>
      </c>
      <c r="B479">
        <v>2459</v>
      </c>
      <c r="F479">
        <f>'Fit Bahrain'!$B$17+'Fit Bahrain'!$B$18*'Bahrain Parameters and Data'!B479</f>
        <v>4.3373217779187208</v>
      </c>
      <c r="G479" s="5">
        <f t="shared" si="29"/>
        <v>76.502374373943269</v>
      </c>
      <c r="H479" s="5">
        <f t="shared" si="30"/>
        <v>210.381529528344</v>
      </c>
      <c r="I479" s="11">
        <f t="shared" si="31"/>
        <v>5231152.1852038177</v>
      </c>
      <c r="J479" s="5">
        <f t="shared" si="32"/>
        <v>40.675519777761906</v>
      </c>
    </row>
    <row r="480" spans="1:10" x14ac:dyDescent="0.25">
      <c r="A480">
        <v>440</v>
      </c>
      <c r="B480">
        <v>2460</v>
      </c>
      <c r="F480">
        <f>'Fit Bahrain'!$B$17+'Fit Bahrain'!$B$18*'Bahrain Parameters and Data'!B480</f>
        <v>4.3253217779187203</v>
      </c>
      <c r="G480" s="5">
        <f t="shared" si="29"/>
        <v>75.589832085666757</v>
      </c>
      <c r="H480" s="5">
        <f t="shared" si="30"/>
        <v>207.87203823558357</v>
      </c>
      <c r="I480" s="11">
        <f t="shared" si="31"/>
        <v>5231435.6470741397</v>
      </c>
      <c r="J480" s="5">
        <f t="shared" si="32"/>
        <v>40.677723873246862</v>
      </c>
    </row>
    <row r="481" spans="1:10" x14ac:dyDescent="0.25">
      <c r="A481">
        <v>441</v>
      </c>
      <c r="B481">
        <v>2461</v>
      </c>
      <c r="F481">
        <f>'Fit Bahrain'!$B$17+'Fit Bahrain'!$B$18*'Bahrain Parameters and Data'!B481</f>
        <v>4.3133217779187198</v>
      </c>
      <c r="G481" s="5">
        <f t="shared" si="29"/>
        <v>74.68817486383044</v>
      </c>
      <c r="H481" s="5">
        <f t="shared" si="30"/>
        <v>205.39248087553372</v>
      </c>
      <c r="I481" s="11">
        <f t="shared" si="31"/>
        <v>5231715.7277298793</v>
      </c>
      <c r="J481" s="5">
        <f t="shared" si="32"/>
        <v>40.67990167764799</v>
      </c>
    </row>
    <row r="482" spans="1:10" x14ac:dyDescent="0.25">
      <c r="A482">
        <v>442</v>
      </c>
      <c r="B482">
        <v>2462</v>
      </c>
      <c r="F482">
        <f>'Fit Bahrain'!$B$17+'Fit Bahrain'!$B$18*'Bahrain Parameters and Data'!B482</f>
        <v>4.3013217779187194</v>
      </c>
      <c r="G482" s="5">
        <f t="shared" si="29"/>
        <v>73.797272868236291</v>
      </c>
      <c r="H482" s="5">
        <f t="shared" si="30"/>
        <v>202.9425003876498</v>
      </c>
      <c r="I482" s="11">
        <f t="shared" si="31"/>
        <v>5231992.4675031351</v>
      </c>
      <c r="J482" s="5">
        <f t="shared" si="32"/>
        <v>40.682053504572892</v>
      </c>
    </row>
    <row r="483" spans="1:10" x14ac:dyDescent="0.25">
      <c r="A483">
        <v>443</v>
      </c>
      <c r="B483">
        <v>2463</v>
      </c>
      <c r="F483">
        <f>'Fit Bahrain'!$B$17+'Fit Bahrain'!$B$18*'Bahrain Parameters and Data'!B483</f>
        <v>4.2893217779187189</v>
      </c>
      <c r="G483" s="5">
        <f t="shared" si="29"/>
        <v>72.916997807457477</v>
      </c>
      <c r="H483" s="5">
        <f t="shared" si="30"/>
        <v>200.52174397050806</v>
      </c>
      <c r="I483" s="11">
        <f t="shared" si="31"/>
        <v>5232265.9062449131</v>
      </c>
      <c r="J483" s="5">
        <f t="shared" si="32"/>
        <v>40.684179663888358</v>
      </c>
    </row>
    <row r="484" spans="1:10" x14ac:dyDescent="0.25">
      <c r="A484">
        <v>444</v>
      </c>
      <c r="B484">
        <v>2464</v>
      </c>
      <c r="F484">
        <f>'Fit Bahrain'!$B$17+'Fit Bahrain'!$B$18*'Bahrain Parameters and Data'!B484</f>
        <v>4.2773217779187185</v>
      </c>
      <c r="G484" s="5">
        <f t="shared" si="29"/>
        <v>72.047222920364106</v>
      </c>
      <c r="H484" s="5">
        <f t="shared" si="30"/>
        <v>198.12986303100129</v>
      </c>
      <c r="I484" s="11">
        <f t="shared" si="31"/>
        <v>5232536.083330865</v>
      </c>
      <c r="J484" s="5">
        <f t="shared" si="32"/>
        <v>40.686280461765008</v>
      </c>
    </row>
    <row r="485" spans="1:10" x14ac:dyDescent="0.25">
      <c r="A485">
        <v>445</v>
      </c>
      <c r="B485">
        <v>2465</v>
      </c>
      <c r="F485">
        <f>'Fit Bahrain'!$B$17+'Fit Bahrain'!$B$18*'Bahrain Parameters and Data'!B485</f>
        <v>4.265321777918718</v>
      </c>
      <c r="G485" s="5">
        <f t="shared" si="29"/>
        <v>71.187822957869471</v>
      </c>
      <c r="H485" s="5">
        <f t="shared" si="30"/>
        <v>195.76651313414104</v>
      </c>
      <c r="I485" s="11">
        <f t="shared" si="31"/>
        <v>5232803.0376669569</v>
      </c>
      <c r="J485" s="5">
        <f t="shared" si="32"/>
        <v>40.688356200721373</v>
      </c>
    </row>
    <row r="486" spans="1:10" x14ac:dyDescent="0.25">
      <c r="A486">
        <v>446</v>
      </c>
      <c r="B486">
        <v>2466</v>
      </c>
      <c r="F486">
        <f>'Fit Bahrain'!$B$17+'Fit Bahrain'!$B$18*'Bahrain Parameters and Data'!B486</f>
        <v>4.2533217779187176</v>
      </c>
      <c r="G486" s="5">
        <f t="shared" si="29"/>
        <v>70.338674164893916</v>
      </c>
      <c r="H486" s="5">
        <f t="shared" si="30"/>
        <v>193.43135395345826</v>
      </c>
      <c r="I486" s="11">
        <f t="shared" si="31"/>
        <v>5233066.8076950759</v>
      </c>
      <c r="J486" s="5">
        <f t="shared" si="32"/>
        <v>40.690407179667439</v>
      </c>
    </row>
    <row r="487" spans="1:10" x14ac:dyDescent="0.25">
      <c r="A487">
        <v>447</v>
      </c>
      <c r="B487">
        <v>2467</v>
      </c>
      <c r="F487">
        <f>'Fit Bahrain'!$B$17+'Fit Bahrain'!$B$18*'Bahrain Parameters and Data'!B487</f>
        <v>4.2413217779187207</v>
      </c>
      <c r="G487" s="5">
        <f t="shared" si="29"/>
        <v>69.499654262544169</v>
      </c>
      <c r="H487" s="5">
        <f t="shared" si="30"/>
        <v>191.12404922199647</v>
      </c>
      <c r="I487" s="11">
        <f t="shared" si="31"/>
        <v>5233327.4313985603</v>
      </c>
      <c r="J487" s="5">
        <f t="shared" si="32"/>
        <v>40.692433693947713</v>
      </c>
    </row>
    <row r="488" spans="1:10" x14ac:dyDescent="0.25">
      <c r="A488">
        <v>448</v>
      </c>
      <c r="B488">
        <v>2468</v>
      </c>
      <c r="F488">
        <f>'Fit Bahrain'!$B$17+'Fit Bahrain'!$B$18*'Bahrain Parameters and Data'!B488</f>
        <v>4.2293217779187202</v>
      </c>
      <c r="G488" s="5">
        <f t="shared" si="29"/>
        <v>68.67064243050396</v>
      </c>
      <c r="H488" s="5">
        <f t="shared" si="30"/>
        <v>188.84426668388591</v>
      </c>
      <c r="I488" s="11">
        <f t="shared" si="31"/>
        <v>5233584.946307675</v>
      </c>
      <c r="J488" s="5">
        <f t="shared" si="32"/>
        <v>40.694436035383781</v>
      </c>
    </row>
    <row r="489" spans="1:10" x14ac:dyDescent="0.25">
      <c r="A489">
        <v>449</v>
      </c>
      <c r="B489">
        <v>2469</v>
      </c>
      <c r="F489">
        <f>'Fit Bahrain'!$B$17+'Fit Bahrain'!$B$18*'Bahrain Parameters and Data'!B489</f>
        <v>4.2173217779187198</v>
      </c>
      <c r="G489" s="5">
        <f t="shared" si="29"/>
        <v>67.851519289637181</v>
      </c>
      <c r="H489" s="5">
        <f t="shared" si="30"/>
        <v>186.59167804650224</v>
      </c>
      <c r="I489" s="11">
        <f t="shared" si="31"/>
        <v>5233839.389505011</v>
      </c>
      <c r="J489" s="5">
        <f t="shared" si="32"/>
        <v>40.696414492316237</v>
      </c>
    </row>
    <row r="490" spans="1:10" x14ac:dyDescent="0.25">
      <c r="A490">
        <v>450</v>
      </c>
      <c r="B490">
        <v>2470</v>
      </c>
      <c r="F490">
        <f>'Fit Bahrain'!$B$17+'Fit Bahrain'!$B$18*'Bahrain Parameters and Data'!B490</f>
        <v>4.2053217779187193</v>
      </c>
      <c r="G490" s="5">
        <f t="shared" ref="G490:G553" si="33">EXP(F490)</f>
        <v>67.042166884796103</v>
      </c>
      <c r="H490" s="5">
        <f t="shared" ref="H490:H553" si="34">G490*44/16</f>
        <v>184.36595893318929</v>
      </c>
      <c r="I490" s="11">
        <f t="shared" ref="I490:I553" si="35">I489+G490+H490</f>
        <v>5234090.7976308288</v>
      </c>
      <c r="J490" s="5">
        <f t="shared" si="32"/>
        <v>40.698369349646313</v>
      </c>
    </row>
    <row r="491" spans="1:10" x14ac:dyDescent="0.25">
      <c r="A491">
        <v>451</v>
      </c>
      <c r="B491">
        <v>2471</v>
      </c>
      <c r="F491">
        <f>'Fit Bahrain'!$B$17+'Fit Bahrain'!$B$18*'Bahrain Parameters and Data'!B491</f>
        <v>4.1933217779187189</v>
      </c>
      <c r="G491" s="5">
        <f t="shared" si="33"/>
        <v>66.242468667835851</v>
      </c>
      <c r="H491" s="5">
        <f t="shared" si="34"/>
        <v>182.16678883654859</v>
      </c>
      <c r="I491" s="11">
        <f t="shared" si="35"/>
        <v>5234339.2068883339</v>
      </c>
      <c r="J491" s="5">
        <f t="shared" si="32"/>
        <v>40.700300888876853</v>
      </c>
    </row>
    <row r="492" spans="1:10" x14ac:dyDescent="0.25">
      <c r="A492">
        <v>452</v>
      </c>
      <c r="B492">
        <v>2472</v>
      </c>
      <c r="F492">
        <f>'Fit Bahrain'!$B$17+'Fit Bahrain'!$B$18*'Bahrain Parameters and Data'!B492</f>
        <v>4.1813217779187184</v>
      </c>
      <c r="G492" s="5">
        <f t="shared" si="33"/>
        <v>65.452309480831303</v>
      </c>
      <c r="H492" s="5">
        <f t="shared" si="34"/>
        <v>179.99385107228608</v>
      </c>
      <c r="I492" s="11">
        <f t="shared" si="35"/>
        <v>5234584.6530488869</v>
      </c>
      <c r="J492" s="5">
        <f t="shared" si="32"/>
        <v>40.702209388152816</v>
      </c>
    </row>
    <row r="493" spans="1:10" x14ac:dyDescent="0.25">
      <c r="A493">
        <v>453</v>
      </c>
      <c r="B493">
        <v>2473</v>
      </c>
      <c r="F493">
        <f>'Fit Bahrain'!$B$17+'Fit Bahrain'!$B$18*'Bahrain Parameters and Data'!B493</f>
        <v>4.1693217779187179</v>
      </c>
      <c r="G493" s="5">
        <f t="shared" si="33"/>
        <v>64.671575539494128</v>
      </c>
      <c r="H493" s="5">
        <f t="shared" si="34"/>
        <v>177.84683273360886</v>
      </c>
      <c r="I493" s="11">
        <f t="shared" si="35"/>
        <v>5234827.1714571603</v>
      </c>
      <c r="J493" s="5">
        <f t="shared" si="32"/>
        <v>40.704095122301425</v>
      </c>
    </row>
    <row r="494" spans="1:10" x14ac:dyDescent="0.25">
      <c r="A494">
        <v>454</v>
      </c>
      <c r="B494">
        <v>2474</v>
      </c>
      <c r="F494">
        <f>'Fit Bahrain'!$B$17+'Fit Bahrain'!$B$18*'Bahrain Parameters and Data'!B494</f>
        <v>4.157321777918721</v>
      </c>
      <c r="G494" s="5">
        <f t="shared" si="33"/>
        <v>63.900154416787899</v>
      </c>
      <c r="H494" s="5">
        <f t="shared" si="34"/>
        <v>175.72542464616672</v>
      </c>
      <c r="I494" s="11">
        <f t="shared" si="35"/>
        <v>5235066.7970362231</v>
      </c>
      <c r="J494" s="5">
        <f t="shared" si="32"/>
        <v>40.705958362871634</v>
      </c>
    </row>
    <row r="495" spans="1:10" x14ac:dyDescent="0.25">
      <c r="A495">
        <v>455</v>
      </c>
      <c r="B495">
        <v>2475</v>
      </c>
      <c r="F495">
        <f>'Fit Bahrain'!$B$17+'Fit Bahrain'!$B$18*'Bahrain Parameters and Data'!B495</f>
        <v>4.1453217779187206</v>
      </c>
      <c r="G495" s="5">
        <f t="shared" si="33"/>
        <v>63.137935026737445</v>
      </c>
      <c r="H495" s="5">
        <f t="shared" si="34"/>
        <v>173.62932132352796</v>
      </c>
      <c r="I495" s="11">
        <f t="shared" si="35"/>
        <v>5235303.5642925734</v>
      </c>
      <c r="J495" s="5">
        <f t="shared" si="32"/>
        <v>40.70779937817332</v>
      </c>
    </row>
    <row r="496" spans="1:10" x14ac:dyDescent="0.25">
      <c r="A496">
        <v>456</v>
      </c>
      <c r="B496">
        <v>2476</v>
      </c>
      <c r="F496">
        <f>'Fit Bahrain'!$B$17+'Fit Bahrain'!$B$18*'Bahrain Parameters and Data'!B496</f>
        <v>4.1333217779187201</v>
      </c>
      <c r="G496" s="5">
        <f t="shared" si="33"/>
        <v>62.384807608433718</v>
      </c>
      <c r="H496" s="5">
        <f t="shared" si="34"/>
        <v>171.55822092319272</v>
      </c>
      <c r="I496" s="11">
        <f t="shared" si="35"/>
        <v>5235537.5073211044</v>
      </c>
      <c r="J496" s="5">
        <f t="shared" si="32"/>
        <v>40.70961843331586</v>
      </c>
    </row>
    <row r="497" spans="1:10" x14ac:dyDescent="0.25">
      <c r="A497">
        <v>457</v>
      </c>
      <c r="B497">
        <v>2477</v>
      </c>
      <c r="F497">
        <f>'Fit Bahrain'!$B$17+'Fit Bahrain'!$B$18*'Bahrain Parameters and Data'!B497</f>
        <v>4.1213217779187197</v>
      </c>
      <c r="G497" s="5">
        <f t="shared" si="33"/>
        <v>61.640663710227074</v>
      </c>
      <c r="H497" s="5">
        <f t="shared" si="34"/>
        <v>169.51182520312446</v>
      </c>
      <c r="I497" s="11">
        <f t="shared" si="35"/>
        <v>5235768.6598100178</v>
      </c>
      <c r="J497" s="5">
        <f t="shared" si="32"/>
        <v>40.711415790246335</v>
      </c>
    </row>
    <row r="498" spans="1:10" x14ac:dyDescent="0.25">
      <c r="A498">
        <v>458</v>
      </c>
      <c r="B498">
        <v>2478</v>
      </c>
      <c r="F498">
        <f>'Fit Bahrain'!$B$17+'Fit Bahrain'!$B$18*'Bahrain Parameters and Data'!B498</f>
        <v>4.1093217779187192</v>
      </c>
      <c r="G498" s="5">
        <f t="shared" si="33"/>
        <v>60.90539617411028</v>
      </c>
      <c r="H498" s="5">
        <f t="shared" si="34"/>
        <v>167.48983947880328</v>
      </c>
      <c r="I498" s="11">
        <f t="shared" si="35"/>
        <v>5235997.0550456699</v>
      </c>
      <c r="J498" s="5">
        <f t="shared" si="32"/>
        <v>40.713191707787253</v>
      </c>
    </row>
    <row r="499" spans="1:10" x14ac:dyDescent="0.25">
      <c r="A499">
        <v>459</v>
      </c>
      <c r="B499">
        <v>2479</v>
      </c>
      <c r="F499">
        <f>'Fit Bahrain'!$B$17+'Fit Bahrain'!$B$18*'Bahrain Parameters and Data'!B499</f>
        <v>4.0973217779187188</v>
      </c>
      <c r="G499" s="5">
        <f t="shared" si="33"/>
        <v>60.178899120287589</v>
      </c>
      <c r="H499" s="5">
        <f t="shared" si="34"/>
        <v>165.49197258079087</v>
      </c>
      <c r="I499" s="11">
        <f t="shared" si="35"/>
        <v>5236222.725917371</v>
      </c>
      <c r="J499" s="5">
        <f t="shared" si="32"/>
        <v>40.714946441673817</v>
      </c>
    </row>
    <row r="500" spans="1:10" x14ac:dyDescent="0.25">
      <c r="A500">
        <v>460</v>
      </c>
      <c r="B500">
        <v>2480</v>
      </c>
      <c r="F500">
        <f>'Fit Bahrain'!$B$17+'Fit Bahrain'!$B$18*'Bahrain Parameters and Data'!B500</f>
        <v>4.0853217779187183</v>
      </c>
      <c r="G500" s="5">
        <f t="shared" si="33"/>
        <v>59.46106793192785</v>
      </c>
      <c r="H500" s="5">
        <f t="shared" si="34"/>
        <v>163.51793681280159</v>
      </c>
      <c r="I500" s="11">
        <f t="shared" si="35"/>
        <v>5236445.7049221154</v>
      </c>
      <c r="J500" s="5">
        <f t="shared" si="32"/>
        <v>40.716680244590734</v>
      </c>
    </row>
    <row r="501" spans="1:10" x14ac:dyDescent="0.25">
      <c r="A501">
        <v>461</v>
      </c>
      <c r="B501">
        <v>2481</v>
      </c>
      <c r="F501">
        <f>'Fit Bahrain'!$B$17+'Fit Bahrain'!$B$18*'Bahrain Parameters and Data'!B501</f>
        <v>4.0733217779187179</v>
      </c>
      <c r="G501" s="5">
        <f t="shared" si="33"/>
        <v>58.751799240099537</v>
      </c>
      <c r="H501" s="5">
        <f t="shared" si="34"/>
        <v>161.56744791027373</v>
      </c>
      <c r="I501" s="11">
        <f t="shared" si="35"/>
        <v>5236666.0241692653</v>
      </c>
      <c r="J501" s="5">
        <f t="shared" si="32"/>
        <v>40.718393366208602</v>
      </c>
    </row>
    <row r="502" spans="1:10" x14ac:dyDescent="0.25">
      <c r="A502">
        <v>462</v>
      </c>
      <c r="B502">
        <v>2482</v>
      </c>
      <c r="F502">
        <f>'Fit Bahrain'!$B$17+'Fit Bahrain'!$B$18*'Bahrain Parameters and Data'!B502</f>
        <v>4.061321777918721</v>
      </c>
      <c r="G502" s="5">
        <f t="shared" si="33"/>
        <v>58.050990908885602</v>
      </c>
      <c r="H502" s="5">
        <f t="shared" si="34"/>
        <v>159.64022499943542</v>
      </c>
      <c r="I502" s="11">
        <f t="shared" si="35"/>
        <v>5236883.7153851744</v>
      </c>
      <c r="J502" s="5">
        <f t="shared" si="32"/>
        <v>40.72008605321993</v>
      </c>
    </row>
    <row r="503" spans="1:10" x14ac:dyDescent="0.25">
      <c r="A503">
        <v>463</v>
      </c>
      <c r="B503">
        <v>2483</v>
      </c>
      <c r="F503">
        <f>'Fit Bahrain'!$B$17+'Fit Bahrain'!$B$18*'Bahrain Parameters and Data'!B503</f>
        <v>4.0493217779187205</v>
      </c>
      <c r="G503" s="5">
        <f t="shared" si="33"/>
        <v>57.358542020674925</v>
      </c>
      <c r="H503" s="5">
        <f t="shared" si="34"/>
        <v>157.73599055685605</v>
      </c>
      <c r="I503" s="11">
        <f t="shared" si="35"/>
        <v>5237098.8099177517</v>
      </c>
      <c r="J503" s="5">
        <f t="shared" si="32"/>
        <v>40.721758549374535</v>
      </c>
    </row>
    <row r="504" spans="1:10" x14ac:dyDescent="0.25">
      <c r="A504">
        <v>464</v>
      </c>
      <c r="B504">
        <v>2484</v>
      </c>
      <c r="F504">
        <f>'Fit Bahrain'!$B$17+'Fit Bahrain'!$B$18*'Bahrain Parameters and Data'!B504</f>
        <v>4.03732177791872</v>
      </c>
      <c r="G504" s="5">
        <f t="shared" si="33"/>
        <v>56.674352861631263</v>
      </c>
      <c r="H504" s="5">
        <f t="shared" si="34"/>
        <v>155.85447036948597</v>
      </c>
      <c r="I504" s="11">
        <f t="shared" si="35"/>
        <v>5237311.338740983</v>
      </c>
      <c r="J504" s="5">
        <f t="shared" si="32"/>
        <v>40.723411095514784</v>
      </c>
    </row>
    <row r="505" spans="1:10" x14ac:dyDescent="0.25">
      <c r="A505">
        <v>465</v>
      </c>
      <c r="B505">
        <v>2485</v>
      </c>
      <c r="F505">
        <f>'Fit Bahrain'!$B$17+'Fit Bahrain'!$B$18*'Bahrain Parameters and Data'!B505</f>
        <v>4.0253217779187196</v>
      </c>
      <c r="G505" s="5">
        <f t="shared" si="33"/>
        <v>55.998324907333433</v>
      </c>
      <c r="H505" s="5">
        <f t="shared" si="34"/>
        <v>153.99539349516695</v>
      </c>
      <c r="I505" s="11">
        <f t="shared" si="35"/>
        <v>5237521.3324593855</v>
      </c>
      <c r="J505" s="5">
        <f t="shared" si="32"/>
        <v>40.725043929610152</v>
      </c>
    </row>
    <row r="506" spans="1:10" x14ac:dyDescent="0.25">
      <c r="A506">
        <v>466</v>
      </c>
      <c r="B506">
        <v>2486</v>
      </c>
      <c r="F506">
        <f>'Fit Bahrain'!$B$17+'Fit Bahrain'!$B$18*'Bahrain Parameters and Data'!B506</f>
        <v>4.0133217779187191</v>
      </c>
      <c r="G506" s="5">
        <f t="shared" si="33"/>
        <v>55.330360808587827</v>
      </c>
      <c r="H506" s="5">
        <f t="shared" si="34"/>
        <v>152.15849222361652</v>
      </c>
      <c r="I506" s="11">
        <f t="shared" si="35"/>
        <v>5237728.8213124173</v>
      </c>
      <c r="J506" s="5">
        <f t="shared" si="32"/>
        <v>40.726657286791593</v>
      </c>
    </row>
    <row r="507" spans="1:10" x14ac:dyDescent="0.25">
      <c r="A507">
        <v>467</v>
      </c>
      <c r="B507">
        <v>2487</v>
      </c>
      <c r="F507">
        <f>'Fit Bahrain'!$B$17+'Fit Bahrain'!$B$18*'Bahrain Parameters and Data'!B507</f>
        <v>4.0013217779187187</v>
      </c>
      <c r="G507" s="5">
        <f t="shared" si="33"/>
        <v>54.670364377409982</v>
      </c>
      <c r="H507" s="5">
        <f t="shared" si="34"/>
        <v>150.34350203787744</v>
      </c>
      <c r="I507" s="11">
        <f t="shared" si="35"/>
        <v>5237933.8351788325</v>
      </c>
      <c r="J507" s="5">
        <f t="shared" si="32"/>
        <v>40.728251399385307</v>
      </c>
    </row>
    <row r="508" spans="1:10" x14ac:dyDescent="0.25">
      <c r="A508">
        <v>468</v>
      </c>
      <c r="B508">
        <v>2488</v>
      </c>
      <c r="F508">
        <f>'Fit Bahrain'!$B$17+'Fit Bahrain'!$B$18*'Bahrain Parameters and Data'!B508</f>
        <v>3.9893217779187182</v>
      </c>
      <c r="G508" s="5">
        <f t="shared" si="33"/>
        <v>54.01824057317333</v>
      </c>
      <c r="H508" s="5">
        <f t="shared" si="34"/>
        <v>148.55016157622666</v>
      </c>
      <c r="I508" s="11">
        <f t="shared" si="35"/>
        <v>5238136.4035809813</v>
      </c>
      <c r="J508" s="5">
        <f t="shared" si="32"/>
        <v>40.729826496946266</v>
      </c>
    </row>
    <row r="509" spans="1:10" x14ac:dyDescent="0.25">
      <c r="A509">
        <v>469</v>
      </c>
      <c r="B509">
        <v>2489</v>
      </c>
      <c r="F509">
        <f>'Fit Bahrain'!$B$17+'Fit Bahrain'!$B$18*'Bahrain Parameters and Data'!B509</f>
        <v>3.9773217779187178</v>
      </c>
      <c r="G509" s="5">
        <f t="shared" si="33"/>
        <v>53.373895488923182</v>
      </c>
      <c r="H509" s="5">
        <f t="shared" si="34"/>
        <v>146.77821259453876</v>
      </c>
      <c r="I509" s="11">
        <f t="shared" si="35"/>
        <v>5238336.5556890648</v>
      </c>
      <c r="J509" s="5">
        <f t="shared" si="32"/>
        <v>40.731382806291258</v>
      </c>
    </row>
    <row r="510" spans="1:10" x14ac:dyDescent="0.25">
      <c r="A510">
        <v>470</v>
      </c>
      <c r="B510">
        <v>2490</v>
      </c>
      <c r="F510">
        <f>'Fit Bahrain'!$B$17+'Fit Bahrain'!$B$18*'Bahrain Parameters and Data'!B510</f>
        <v>3.9653217779187209</v>
      </c>
      <c r="G510" s="5">
        <f t="shared" si="33"/>
        <v>52.737236337854156</v>
      </c>
      <c r="H510" s="5">
        <f t="shared" si="34"/>
        <v>145.02739992909892</v>
      </c>
      <c r="I510" s="11">
        <f t="shared" si="35"/>
        <v>5238534.3203253318</v>
      </c>
      <c r="J510" s="5">
        <f t="shared" si="32"/>
        <v>40.732920551531514</v>
      </c>
    </row>
    <row r="511" spans="1:10" x14ac:dyDescent="0.25">
      <c r="A511">
        <v>471</v>
      </c>
      <c r="B511">
        <v>2491</v>
      </c>
      <c r="F511">
        <f>'Fit Bahrain'!$B$17+'Fit Bahrain'!$B$18*'Bahrain Parameters and Data'!B511</f>
        <v>3.9533217779187204</v>
      </c>
      <c r="G511" s="5">
        <f t="shared" si="33"/>
        <v>52.108171439947981</v>
      </c>
      <c r="H511" s="5">
        <f t="shared" si="34"/>
        <v>143.29747145985695</v>
      </c>
      <c r="I511" s="11">
        <f t="shared" si="35"/>
        <v>5238729.7259682314</v>
      </c>
      <c r="J511" s="5">
        <f t="shared" si="32"/>
        <v>40.734439954104992</v>
      </c>
    </row>
    <row r="512" spans="1:10" x14ac:dyDescent="0.25">
      <c r="A512">
        <v>472</v>
      </c>
      <c r="B512">
        <v>2492</v>
      </c>
      <c r="F512">
        <f>'Fit Bahrain'!$B$17+'Fit Bahrain'!$B$18*'Bahrain Parameters and Data'!B512</f>
        <v>3.94132177791872</v>
      </c>
      <c r="G512" s="5">
        <f t="shared" si="33"/>
        <v>51.486610208772504</v>
      </c>
      <c r="H512" s="5">
        <f t="shared" si="34"/>
        <v>141.58817807412439</v>
      </c>
      <c r="I512" s="11">
        <f t="shared" si="35"/>
        <v>5238922.8007565141</v>
      </c>
      <c r="J512" s="5">
        <f t="shared" si="32"/>
        <v>40.735941232808294</v>
      </c>
    </row>
    <row r="513" spans="1:10" x14ac:dyDescent="0.25">
      <c r="A513">
        <v>473</v>
      </c>
      <c r="B513">
        <v>2493</v>
      </c>
      <c r="F513">
        <f>'Fit Bahrain'!$B$17+'Fit Bahrain'!$B$18*'Bahrain Parameters and Data'!B513</f>
        <v>3.9293217779187195</v>
      </c>
      <c r="G513" s="5">
        <f t="shared" si="33"/>
        <v>50.872463138436387</v>
      </c>
      <c r="H513" s="5">
        <f t="shared" si="34"/>
        <v>139.89927363070007</v>
      </c>
      <c r="I513" s="11">
        <f t="shared" si="35"/>
        <v>5239113.572493284</v>
      </c>
      <c r="J513" s="5">
        <f t="shared" si="32"/>
        <v>40.737424603828153</v>
      </c>
    </row>
    <row r="514" spans="1:10" x14ac:dyDescent="0.25">
      <c r="A514">
        <v>474</v>
      </c>
      <c r="B514">
        <v>2494</v>
      </c>
      <c r="F514">
        <f>'Fit Bahrain'!$B$17+'Fit Bahrain'!$B$18*'Bahrain Parameters and Data'!B514</f>
        <v>3.9173217779187191</v>
      </c>
      <c r="G514" s="5">
        <f t="shared" si="33"/>
        <v>50.265641790700236</v>
      </c>
      <c r="H514" s="5">
        <f t="shared" si="34"/>
        <v>138.23051492442565</v>
      </c>
      <c r="I514" s="11">
        <f t="shared" si="35"/>
        <v>5239302.0686499989</v>
      </c>
      <c r="J514" s="5">
        <f t="shared" si="32"/>
        <v>40.738890280772551</v>
      </c>
    </row>
    <row r="515" spans="1:10" x14ac:dyDescent="0.25">
      <c r="A515">
        <v>475</v>
      </c>
      <c r="B515">
        <v>2495</v>
      </c>
      <c r="F515">
        <f>'Fit Bahrain'!$B$17+'Fit Bahrain'!$B$18*'Bahrain Parameters and Data'!B515</f>
        <v>3.9053217779187186</v>
      </c>
      <c r="G515" s="5">
        <f t="shared" si="33"/>
        <v>49.6660587822414</v>
      </c>
      <c r="H515" s="5">
        <f t="shared" si="34"/>
        <v>136.58166165116384</v>
      </c>
      <c r="I515" s="11">
        <f t="shared" si="35"/>
        <v>5239488.3163704323</v>
      </c>
      <c r="J515" s="5">
        <f t="shared" si="32"/>
        <v>40.74033847470151</v>
      </c>
    </row>
    <row r="516" spans="1:10" x14ac:dyDescent="0.25">
      <c r="A516">
        <v>476</v>
      </c>
      <c r="B516">
        <v>2496</v>
      </c>
      <c r="F516">
        <f>'Fit Bahrain'!$B$17+'Fit Bahrain'!$B$18*'Bahrain Parameters and Data'!B516</f>
        <v>3.8933217779187181</v>
      </c>
      <c r="G516" s="5">
        <f t="shared" si="33"/>
        <v>49.073627772070566</v>
      </c>
      <c r="H516" s="5">
        <f t="shared" si="34"/>
        <v>134.95247637319406</v>
      </c>
      <c r="I516" s="11">
        <f t="shared" si="35"/>
        <v>5239672.342474577</v>
      </c>
      <c r="J516" s="5">
        <f t="shared" si="32"/>
        <v>40.741769394157444</v>
      </c>
    </row>
    <row r="517" spans="1:10" x14ac:dyDescent="0.25">
      <c r="A517">
        <v>477</v>
      </c>
      <c r="B517">
        <v>2497</v>
      </c>
      <c r="F517">
        <f>'Fit Bahrain'!$B$17+'Fit Bahrain'!$B$18*'Bahrain Parameters and Data'!B517</f>
        <v>3.8813217779187212</v>
      </c>
      <c r="G517" s="5">
        <f t="shared" si="33"/>
        <v>48.488263449098717</v>
      </c>
      <c r="H517" s="5">
        <f t="shared" si="34"/>
        <v>133.34272448502148</v>
      </c>
      <c r="I517" s="11">
        <f t="shared" si="35"/>
        <v>5239854.173462511</v>
      </c>
      <c r="J517" s="5">
        <f t="shared" si="32"/>
        <v>40.74318324519524</v>
      </c>
    </row>
    <row r="518" spans="1:10" x14ac:dyDescent="0.25">
      <c r="A518">
        <v>478</v>
      </c>
      <c r="B518">
        <v>2498</v>
      </c>
      <c r="F518">
        <f>'Fit Bahrain'!$B$17+'Fit Bahrain'!$B$18*'Bahrain Parameters and Data'!B518</f>
        <v>3.8693217779187208</v>
      </c>
      <c r="G518" s="5">
        <f t="shared" si="33"/>
        <v>47.909881519851488</v>
      </c>
      <c r="H518" s="5">
        <f t="shared" si="34"/>
        <v>131.75217417959161</v>
      </c>
      <c r="I518" s="11">
        <f t="shared" si="35"/>
        <v>5240033.8355182111</v>
      </c>
      <c r="J518" s="5">
        <f t="shared" si="32"/>
        <v>40.744580231411895</v>
      </c>
    </row>
    <row r="519" spans="1:10" x14ac:dyDescent="0.25">
      <c r="A519">
        <v>479</v>
      </c>
      <c r="B519">
        <v>2499</v>
      </c>
      <c r="F519">
        <f>'Fit Bahrain'!$B$17+'Fit Bahrain'!$B$18*'Bahrain Parameters and Data'!B519</f>
        <v>3.8573217779187203</v>
      </c>
      <c r="G519" s="5">
        <f t="shared" si="33"/>
        <v>47.338398696331794</v>
      </c>
      <c r="H519" s="5">
        <f t="shared" si="34"/>
        <v>130.18059641491243</v>
      </c>
      <c r="I519" s="11">
        <f t="shared" si="35"/>
        <v>5240211.354513322</v>
      </c>
      <c r="J519" s="5">
        <f t="shared" ref="J519:J582" si="36">I519/$C$2*100</f>
        <v>40.74596055397582</v>
      </c>
    </row>
    <row r="520" spans="1:10" x14ac:dyDescent="0.25">
      <c r="A520">
        <v>480</v>
      </c>
      <c r="B520">
        <v>2500</v>
      </c>
      <c r="F520">
        <f>'Fit Bahrain'!$B$17+'Fit Bahrain'!$B$18*'Bahrain Parameters and Data'!B520</f>
        <v>3.8453217779187199</v>
      </c>
      <c r="G520" s="5">
        <f t="shared" si="33"/>
        <v>46.773732684025511</v>
      </c>
      <c r="H520" s="5">
        <f t="shared" si="34"/>
        <v>128.62776488107016</v>
      </c>
      <c r="I520" s="11">
        <f t="shared" si="35"/>
        <v>5240386.7560108863</v>
      </c>
      <c r="J520" s="5">
        <f t="shared" si="36"/>
        <v>40.747324411655853</v>
      </c>
    </row>
    <row r="521" spans="1:10" x14ac:dyDescent="0.25">
      <c r="A521">
        <v>481</v>
      </c>
      <c r="B521">
        <v>2501</v>
      </c>
      <c r="F521">
        <f>'Fit Bahrain'!$B$17+'Fit Bahrain'!$B$18*'Bahrain Parameters and Data'!B521</f>
        <v>3.8333217779187194</v>
      </c>
      <c r="G521" s="5">
        <f t="shared" si="33"/>
        <v>46.215802170051127</v>
      </c>
      <c r="H521" s="5">
        <f t="shared" si="34"/>
        <v>127.09345596764059</v>
      </c>
      <c r="I521" s="11">
        <f t="shared" si="35"/>
        <v>5240560.0652690241</v>
      </c>
      <c r="J521" s="5">
        <f t="shared" si="36"/>
        <v>40.748672000849872</v>
      </c>
    </row>
    <row r="522" spans="1:10" x14ac:dyDescent="0.25">
      <c r="A522">
        <v>482</v>
      </c>
      <c r="B522">
        <v>2502</v>
      </c>
      <c r="F522">
        <f>'Fit Bahrain'!$B$17+'Fit Bahrain'!$B$18*'Bahrain Parameters and Data'!B522</f>
        <v>3.821321777918719</v>
      </c>
      <c r="G522" s="5">
        <f t="shared" si="33"/>
        <v>45.664526811450528</v>
      </c>
      <c r="H522" s="5">
        <f t="shared" si="34"/>
        <v>125.57744873148896</v>
      </c>
      <c r="I522" s="11">
        <f t="shared" si="35"/>
        <v>5240731.3072445672</v>
      </c>
      <c r="J522" s="5">
        <f t="shared" si="36"/>
        <v>40.750003515613045</v>
      </c>
    </row>
    <row r="523" spans="1:10" x14ac:dyDescent="0.25">
      <c r="A523">
        <v>483</v>
      </c>
      <c r="B523">
        <v>2503</v>
      </c>
      <c r="F523">
        <f>'Fit Bahrain'!$B$17+'Fit Bahrain'!$B$18*'Bahrain Parameters and Data'!B523</f>
        <v>3.8093217779187185</v>
      </c>
      <c r="G523" s="5">
        <f t="shared" si="33"/>
        <v>45.119827223619453</v>
      </c>
      <c r="H523" s="5">
        <f t="shared" si="34"/>
        <v>124.0795248649535</v>
      </c>
      <c r="I523" s="11">
        <f t="shared" si="35"/>
        <v>5240900.5065966565</v>
      </c>
      <c r="J523" s="5">
        <f t="shared" si="36"/>
        <v>40.751319147685791</v>
      </c>
    </row>
    <row r="524" spans="1:10" x14ac:dyDescent="0.25">
      <c r="A524">
        <v>484</v>
      </c>
      <c r="B524">
        <v>2504</v>
      </c>
      <c r="F524">
        <f>'Fit Bahrain'!$B$17+'Fit Bahrain'!$B$18*'Bahrain Parameters and Data'!B524</f>
        <v>3.7973217779187181</v>
      </c>
      <c r="G524" s="5">
        <f t="shared" si="33"/>
        <v>44.581624968876014</v>
      </c>
      <c r="H524" s="5">
        <f t="shared" si="34"/>
        <v>122.59946866440905</v>
      </c>
      <c r="I524" s="11">
        <f t="shared" si="35"/>
        <v>5241067.6876902897</v>
      </c>
      <c r="J524" s="5">
        <f t="shared" si="36"/>
        <v>40.752619086521399</v>
      </c>
    </row>
    <row r="525" spans="1:10" x14ac:dyDescent="0.25">
      <c r="A525">
        <v>485</v>
      </c>
      <c r="B525">
        <v>2505</v>
      </c>
      <c r="F525">
        <f>'Fit Bahrain'!$B$17+'Fit Bahrain'!$B$18*'Bahrain Parameters and Data'!B525</f>
        <v>3.7853217779187212</v>
      </c>
      <c r="G525" s="5">
        <f t="shared" si="33"/>
        <v>44.049842545165674</v>
      </c>
      <c r="H525" s="5">
        <f t="shared" si="34"/>
        <v>121.1370669992056</v>
      </c>
      <c r="I525" s="11">
        <f t="shared" si="35"/>
        <v>5241232.874599834</v>
      </c>
      <c r="J525" s="5">
        <f t="shared" si="36"/>
        <v>40.753903519313326</v>
      </c>
    </row>
    <row r="526" spans="1:10" x14ac:dyDescent="0.25">
      <c r="A526">
        <v>486</v>
      </c>
      <c r="B526">
        <v>2506</v>
      </c>
      <c r="F526">
        <f>'Fit Bahrain'!$B$17+'Fit Bahrain'!$B$18*'Bahrain Parameters and Data'!B526</f>
        <v>3.7733217779187207</v>
      </c>
      <c r="G526" s="5">
        <f t="shared" si="33"/>
        <v>43.524403374900167</v>
      </c>
      <c r="H526" s="5">
        <f t="shared" si="34"/>
        <v>119.69210928097546</v>
      </c>
      <c r="I526" s="11">
        <f t="shared" si="35"/>
        <v>5241396.0911124898</v>
      </c>
      <c r="J526" s="5">
        <f t="shared" si="36"/>
        <v>40.755172631022091</v>
      </c>
    </row>
    <row r="527" spans="1:10" x14ac:dyDescent="0.25">
      <c r="A527">
        <v>487</v>
      </c>
      <c r="B527">
        <v>2507</v>
      </c>
      <c r="F527">
        <f>'Fit Bahrain'!$B$17+'Fit Bahrain'!$B$18*'Bahrain Parameters and Data'!B527</f>
        <v>3.7613217779187202</v>
      </c>
      <c r="G527" s="5">
        <f t="shared" si="33"/>
        <v>43.005231793931181</v>
      </c>
      <c r="H527" s="5">
        <f t="shared" si="34"/>
        <v>118.26438743331074</v>
      </c>
      <c r="I527" s="11">
        <f t="shared" si="35"/>
        <v>5241557.3607317172</v>
      </c>
      <c r="J527" s="5">
        <f t="shared" si="36"/>
        <v>40.756426604401987</v>
      </c>
    </row>
    <row r="528" spans="1:10" x14ac:dyDescent="0.25">
      <c r="A528">
        <v>488</v>
      </c>
      <c r="B528">
        <v>2508</v>
      </c>
      <c r="F528">
        <f>'Fit Bahrain'!$B$17+'Fit Bahrain'!$B$18*'Bahrain Parameters and Data'!B528</f>
        <v>3.7493217779187198</v>
      </c>
      <c r="G528" s="5">
        <f t="shared" si="33"/>
        <v>42.492253040653914</v>
      </c>
      <c r="H528" s="5">
        <f t="shared" si="34"/>
        <v>116.85369586179826</v>
      </c>
      <c r="I528" s="11">
        <f t="shared" si="35"/>
        <v>5241716.7066806201</v>
      </c>
      <c r="J528" s="5">
        <f t="shared" si="36"/>
        <v>40.757665620027353</v>
      </c>
    </row>
    <row r="529" spans="1:10" x14ac:dyDescent="0.25">
      <c r="A529">
        <v>489</v>
      </c>
      <c r="B529">
        <v>2509</v>
      </c>
      <c r="F529">
        <f>'Fit Bahrain'!$B$17+'Fit Bahrain'!$B$18*'Bahrain Parameters and Data'!B529</f>
        <v>3.7373217779187193</v>
      </c>
      <c r="G529" s="5">
        <f t="shared" si="33"/>
        <v>41.985393245241468</v>
      </c>
      <c r="H529" s="5">
        <f t="shared" si="34"/>
        <v>115.45983142441403</v>
      </c>
      <c r="I529" s="11">
        <f t="shared" si="35"/>
        <v>5241874.1519052899</v>
      </c>
      <c r="J529" s="5">
        <f t="shared" si="36"/>
        <v>40.758889856318561</v>
      </c>
    </row>
    <row r="530" spans="1:10" x14ac:dyDescent="0.25">
      <c r="A530">
        <v>490</v>
      </c>
      <c r="B530">
        <v>2510</v>
      </c>
      <c r="F530">
        <f>'Fit Bahrain'!$B$17+'Fit Bahrain'!$B$18*'Bahrain Parameters and Data'!B530</f>
        <v>3.7253217779187189</v>
      </c>
      <c r="G530" s="5">
        <f t="shared" si="33"/>
        <v>41.484579419007446</v>
      </c>
      <c r="H530" s="5">
        <f t="shared" si="34"/>
        <v>114.08259340227048</v>
      </c>
      <c r="I530" s="11">
        <f t="shared" si="35"/>
        <v>5242029.7190781105</v>
      </c>
      <c r="J530" s="5">
        <f t="shared" si="36"/>
        <v>40.760099489567757</v>
      </c>
    </row>
    <row r="531" spans="1:10" x14ac:dyDescent="0.25">
      <c r="A531">
        <v>491</v>
      </c>
      <c r="B531">
        <v>2511</v>
      </c>
      <c r="F531">
        <f>'Fit Bahrain'!$B$17+'Fit Bahrain'!$B$18*'Bahrain Parameters and Data'!B531</f>
        <v>3.7133217779187184</v>
      </c>
      <c r="G531" s="5">
        <f t="shared" si="33"/>
        <v>40.989739443895466</v>
      </c>
      <c r="H531" s="5">
        <f t="shared" si="34"/>
        <v>112.72178347071254</v>
      </c>
      <c r="I531" s="11">
        <f t="shared" si="35"/>
        <v>5242183.430601025</v>
      </c>
      <c r="J531" s="5">
        <f t="shared" si="36"/>
        <v>40.761294693964231</v>
      </c>
    </row>
    <row r="532" spans="1:10" x14ac:dyDescent="0.25">
      <c r="A532">
        <v>492</v>
      </c>
      <c r="B532">
        <v>2512</v>
      </c>
      <c r="F532">
        <f>'Fit Bahrain'!$B$17+'Fit Bahrain'!$B$18*'Bahrain Parameters and Data'!B532</f>
        <v>3.701321777918718</v>
      </c>
      <c r="G532" s="5">
        <f t="shared" si="33"/>
        <v>40.50080206209401</v>
      </c>
      <c r="H532" s="5">
        <f t="shared" si="34"/>
        <v>111.37720567075853</v>
      </c>
      <c r="I532" s="11">
        <f t="shared" si="35"/>
        <v>5242335.3086087583</v>
      </c>
      <c r="J532" s="5">
        <f t="shared" si="36"/>
        <v>40.762475641619474</v>
      </c>
    </row>
    <row r="533" spans="1:10" x14ac:dyDescent="0.25">
      <c r="A533">
        <v>493</v>
      </c>
      <c r="B533">
        <v>2513</v>
      </c>
      <c r="F533">
        <f>'Fit Bahrain'!$B$17+'Fit Bahrain'!$B$18*'Bahrain Parameters and Data'!B533</f>
        <v>3.6893217779187211</v>
      </c>
      <c r="G533" s="5">
        <f t="shared" si="33"/>
        <v>40.017696865775356</v>
      </c>
      <c r="H533" s="5">
        <f t="shared" si="34"/>
        <v>110.04866638088222</v>
      </c>
      <c r="I533" s="11">
        <f t="shared" si="35"/>
        <v>5242485.3749720054</v>
      </c>
      <c r="J533" s="5">
        <f t="shared" si="36"/>
        <v>40.763642502591999</v>
      </c>
    </row>
    <row r="534" spans="1:10" x14ac:dyDescent="0.25">
      <c r="A534">
        <v>494</v>
      </c>
      <c r="B534">
        <v>2514</v>
      </c>
      <c r="F534">
        <f>'Fit Bahrain'!$B$17+'Fit Bahrain'!$B$18*'Bahrain Parameters and Data'!B534</f>
        <v>3.6773217779187206</v>
      </c>
      <c r="G534" s="5">
        <f t="shared" si="33"/>
        <v>39.540354286956152</v>
      </c>
      <c r="H534" s="5">
        <f t="shared" si="34"/>
        <v>108.73597428912942</v>
      </c>
      <c r="I534" s="11">
        <f t="shared" si="35"/>
        <v>5242633.6513005821</v>
      </c>
      <c r="J534" s="5">
        <f t="shared" si="36"/>
        <v>40.764795444911798</v>
      </c>
    </row>
    <row r="535" spans="1:10" x14ac:dyDescent="0.25">
      <c r="A535">
        <v>495</v>
      </c>
      <c r="B535">
        <v>2515</v>
      </c>
      <c r="F535">
        <f>'Fit Bahrain'!$B$17+'Fit Bahrain'!$B$18*'Bahrain Parameters and Data'!B535</f>
        <v>3.6653217779187202</v>
      </c>
      <c r="G535" s="5">
        <f t="shared" si="33"/>
        <v>39.068705587480324</v>
      </c>
      <c r="H535" s="5">
        <f t="shared" si="34"/>
        <v>107.43894036557089</v>
      </c>
      <c r="I535" s="11">
        <f t="shared" si="35"/>
        <v>5242780.1589465356</v>
      </c>
      <c r="J535" s="5">
        <f t="shared" si="36"/>
        <v>40.765934634604541</v>
      </c>
    </row>
    <row r="536" spans="1:10" x14ac:dyDescent="0.25">
      <c r="A536">
        <v>496</v>
      </c>
      <c r="B536">
        <v>2516</v>
      </c>
      <c r="F536">
        <f>'Fit Bahrain'!$B$17+'Fit Bahrain'!$B$18*'Bahrain Parameters and Data'!B536</f>
        <v>3.6533217779187197</v>
      </c>
      <c r="G536" s="5">
        <f t="shared" si="33"/>
        <v>38.602682849120143</v>
      </c>
      <c r="H536" s="5">
        <f t="shared" si="34"/>
        <v>106.1573778350804</v>
      </c>
      <c r="I536" s="11">
        <f t="shared" si="35"/>
        <v>5242924.9190072203</v>
      </c>
      <c r="J536" s="5">
        <f t="shared" si="36"/>
        <v>40.767060235715526</v>
      </c>
    </row>
    <row r="537" spans="1:10" x14ac:dyDescent="0.25">
      <c r="A537">
        <v>497</v>
      </c>
      <c r="B537">
        <v>2517</v>
      </c>
      <c r="F537">
        <f>'Fit Bahrain'!$B$17+'Fit Bahrain'!$B$18*'Bahrain Parameters and Data'!B537</f>
        <v>3.6413217779187192</v>
      </c>
      <c r="G537" s="5">
        <f t="shared" si="33"/>
        <v>38.14221896379599</v>
      </c>
      <c r="H537" s="5">
        <f t="shared" si="34"/>
        <v>104.89110215043897</v>
      </c>
      <c r="I537" s="11">
        <f t="shared" si="35"/>
        <v>5243067.9523283346</v>
      </c>
      <c r="J537" s="5">
        <f t="shared" si="36"/>
        <v>40.768172410333257</v>
      </c>
    </row>
    <row r="538" spans="1:10" x14ac:dyDescent="0.25">
      <c r="A538">
        <v>498</v>
      </c>
      <c r="B538">
        <v>2518</v>
      </c>
      <c r="F538">
        <f>'Fit Bahrain'!$B$17+'Fit Bahrain'!$B$18*'Bahrain Parameters and Data'!B538</f>
        <v>3.6293217779187188</v>
      </c>
      <c r="G538" s="5">
        <f t="shared" si="33"/>
        <v>37.687247623912697</v>
      </c>
      <c r="H538" s="5">
        <f t="shared" si="34"/>
        <v>103.63993096575992</v>
      </c>
      <c r="I538" s="11">
        <f t="shared" si="35"/>
        <v>5243209.2795069236</v>
      </c>
      <c r="J538" s="5">
        <f t="shared" si="36"/>
        <v>40.769271318612795</v>
      </c>
    </row>
    <row r="539" spans="1:10" x14ac:dyDescent="0.25">
      <c r="A539">
        <v>499</v>
      </c>
      <c r="B539">
        <v>2519</v>
      </c>
      <c r="F539">
        <f>'Fit Bahrain'!$B$17+'Fit Bahrain'!$B$18*'Bahrain Parameters and Data'!B539</f>
        <v>3.6173217779187183</v>
      </c>
      <c r="G539" s="5">
        <f t="shared" si="33"/>
        <v>37.237703312811121</v>
      </c>
      <c r="H539" s="5">
        <f t="shared" si="34"/>
        <v>102.40368411023059</v>
      </c>
      <c r="I539" s="11">
        <f t="shared" si="35"/>
        <v>5243348.9208943471</v>
      </c>
      <c r="J539" s="5">
        <f t="shared" si="36"/>
        <v>40.770357118798842</v>
      </c>
    </row>
    <row r="540" spans="1:10" x14ac:dyDescent="0.25">
      <c r="A540">
        <v>500</v>
      </c>
      <c r="B540">
        <v>2520</v>
      </c>
      <c r="F540">
        <f>'Fit Bahrain'!$B$17+'Fit Bahrain'!$B$18*'Bahrain Parameters and Data'!B540</f>
        <v>3.6053217779187214</v>
      </c>
      <c r="G540" s="5">
        <f t="shared" si="33"/>
        <v>36.793521295333782</v>
      </c>
      <c r="H540" s="5">
        <f t="shared" si="34"/>
        <v>101.18218356216791</v>
      </c>
      <c r="I540" s="11">
        <f t="shared" si="35"/>
        <v>5243486.8965992043</v>
      </c>
      <c r="J540" s="5">
        <f t="shared" si="36"/>
        <v>40.771429967248487</v>
      </c>
    </row>
    <row r="541" spans="1:10" x14ac:dyDescent="0.25">
      <c r="A541">
        <v>501</v>
      </c>
      <c r="B541">
        <v>2521</v>
      </c>
      <c r="F541">
        <f>'Fit Bahrain'!$B$17+'Fit Bahrain'!$B$18*'Bahrain Parameters and Data'!B541</f>
        <v>3.593321777918721</v>
      </c>
      <c r="G541" s="5">
        <f t="shared" si="33"/>
        <v>36.354637608502351</v>
      </c>
      <c r="H541" s="5">
        <f t="shared" si="34"/>
        <v>99.97525342338146</v>
      </c>
      <c r="I541" s="11">
        <f t="shared" si="35"/>
        <v>5243623.2264902368</v>
      </c>
      <c r="J541" s="5">
        <f t="shared" si="36"/>
        <v>40.77249001845378</v>
      </c>
    </row>
    <row r="542" spans="1:10" x14ac:dyDescent="0.25">
      <c r="A542">
        <v>502</v>
      </c>
      <c r="B542">
        <v>2522</v>
      </c>
      <c r="F542">
        <f>'Fit Bahrain'!$B$17+'Fit Bahrain'!$B$18*'Bahrain Parameters and Data'!B542</f>
        <v>3.5813217779187205</v>
      </c>
      <c r="G542" s="5">
        <f t="shared" si="33"/>
        <v>35.920989052307661</v>
      </c>
      <c r="H542" s="5">
        <f t="shared" si="34"/>
        <v>98.782719893846064</v>
      </c>
      <c r="I542" s="11">
        <f t="shared" si="35"/>
        <v>5243757.9301991826</v>
      </c>
      <c r="J542" s="5">
        <f t="shared" si="36"/>
        <v>40.773537425063907</v>
      </c>
    </row>
    <row r="543" spans="1:10" x14ac:dyDescent="0.25">
      <c r="A543">
        <v>503</v>
      </c>
      <c r="B543">
        <v>2523</v>
      </c>
      <c r="F543">
        <f>'Fit Bahrain'!$B$17+'Fit Bahrain'!$B$18*'Bahrain Parameters and Data'!B543</f>
        <v>3.5693217779187201</v>
      </c>
      <c r="G543" s="5">
        <f t="shared" si="33"/>
        <v>35.49251318060827</v>
      </c>
      <c r="H543" s="5">
        <f t="shared" si="34"/>
        <v>97.60441124667274</v>
      </c>
      <c r="I543" s="11">
        <f t="shared" si="35"/>
        <v>5243891.0271236096</v>
      </c>
      <c r="J543" s="5">
        <f t="shared" si="36"/>
        <v>40.774572337907237</v>
      </c>
    </row>
    <row r="544" spans="1:10" x14ac:dyDescent="0.25">
      <c r="A544">
        <v>504</v>
      </c>
      <c r="B544">
        <v>2524</v>
      </c>
      <c r="F544">
        <f>'Fit Bahrain'!$B$17+'Fit Bahrain'!$B$18*'Bahrain Parameters and Data'!B544</f>
        <v>3.5573217779187196</v>
      </c>
      <c r="G544" s="5">
        <f t="shared" si="33"/>
        <v>35.069148292138244</v>
      </c>
      <c r="H544" s="5">
        <f t="shared" si="34"/>
        <v>96.440157803380174</v>
      </c>
      <c r="I544" s="11">
        <f t="shared" si="35"/>
        <v>5244022.5364297051</v>
      </c>
      <c r="J544" s="5">
        <f t="shared" si="36"/>
        <v>40.775594906013012</v>
      </c>
    </row>
    <row r="545" spans="1:10" x14ac:dyDescent="0.25">
      <c r="A545">
        <v>505</v>
      </c>
      <c r="B545">
        <v>2525</v>
      </c>
      <c r="F545">
        <f>'Fit Bahrain'!$B$17+'Fit Bahrain'!$B$18*'Bahrain Parameters and Data'!B545</f>
        <v>3.5453217779187192</v>
      </c>
      <c r="G545" s="5">
        <f t="shared" si="33"/>
        <v>34.650833421622067</v>
      </c>
      <c r="H545" s="5">
        <f t="shared" si="34"/>
        <v>95.289791909460689</v>
      </c>
      <c r="I545" s="11">
        <f t="shared" si="35"/>
        <v>5244152.4770550355</v>
      </c>
      <c r="J545" s="5">
        <f t="shared" si="36"/>
        <v>40.7766052766328</v>
      </c>
    </row>
    <row r="546" spans="1:10" x14ac:dyDescent="0.25">
      <c r="A546">
        <v>506</v>
      </c>
      <c r="B546">
        <v>2526</v>
      </c>
      <c r="F546">
        <f>'Fit Bahrain'!$B$17+'Fit Bahrain'!$B$18*'Bahrain Parameters and Data'!B546</f>
        <v>3.5333217779187187</v>
      </c>
      <c r="G546" s="5">
        <f t="shared" si="33"/>
        <v>34.237508330995531</v>
      </c>
      <c r="H546" s="5">
        <f t="shared" si="34"/>
        <v>94.153147910237706</v>
      </c>
      <c r="I546" s="11">
        <f t="shared" si="35"/>
        <v>5244280.8677112767</v>
      </c>
      <c r="J546" s="5">
        <f t="shared" si="36"/>
        <v>40.777603595261724</v>
      </c>
    </row>
    <row r="547" spans="1:10" x14ac:dyDescent="0.25">
      <c r="A547">
        <v>507</v>
      </c>
      <c r="B547">
        <v>2527</v>
      </c>
      <c r="F547">
        <f>'Fit Bahrain'!$B$17+'Fit Bahrain'!$B$18*'Bahrain Parameters and Data'!B547</f>
        <v>3.5213217779187183</v>
      </c>
      <c r="G547" s="5">
        <f t="shared" si="33"/>
        <v>33.829113500731353</v>
      </c>
      <c r="H547" s="5">
        <f t="shared" si="34"/>
        <v>93.03006212701122</v>
      </c>
      <c r="I547" s="11">
        <f t="shared" si="35"/>
        <v>5244407.7268869048</v>
      </c>
      <c r="J547" s="5">
        <f t="shared" si="36"/>
        <v>40.778590005659389</v>
      </c>
    </row>
    <row r="548" spans="1:10" x14ac:dyDescent="0.25">
      <c r="A548">
        <v>508</v>
      </c>
      <c r="B548">
        <v>2528</v>
      </c>
      <c r="F548">
        <f>'Fit Bahrain'!$B$17+'Fit Bahrain'!$B$18*'Bahrain Parameters and Data'!B548</f>
        <v>3.5093217779187214</v>
      </c>
      <c r="G548" s="5">
        <f t="shared" si="33"/>
        <v>33.425590121268392</v>
      </c>
      <c r="H548" s="5">
        <f t="shared" si="34"/>
        <v>91.920372833488074</v>
      </c>
      <c r="I548" s="11">
        <f t="shared" si="35"/>
        <v>5244533.0728498595</v>
      </c>
      <c r="J548" s="5">
        <f t="shared" si="36"/>
        <v>40.779564649870593</v>
      </c>
    </row>
    <row r="549" spans="1:10" x14ac:dyDescent="0.25">
      <c r="A549">
        <v>509</v>
      </c>
      <c r="B549">
        <v>2529</v>
      </c>
      <c r="F549">
        <f>'Fit Bahrain'!$B$17+'Fit Bahrain'!$B$18*'Bahrain Parameters and Data'!B549</f>
        <v>3.4973217779187209</v>
      </c>
      <c r="G549" s="5">
        <f t="shared" si="33"/>
        <v>33.026880084542469</v>
      </c>
      <c r="H549" s="5">
        <f t="shared" si="34"/>
        <v>90.823920232491787</v>
      </c>
      <c r="I549" s="11">
        <f t="shared" si="35"/>
        <v>5244656.9236501763</v>
      </c>
      <c r="J549" s="5">
        <f t="shared" si="36"/>
        <v>40.780527668245782</v>
      </c>
    </row>
    <row r="550" spans="1:10" x14ac:dyDescent="0.25">
      <c r="A550">
        <v>510</v>
      </c>
      <c r="B550">
        <v>2530</v>
      </c>
      <c r="F550">
        <f>'Fit Bahrain'!$B$17+'Fit Bahrain'!$B$18*'Bahrain Parameters and Data'!B550</f>
        <v>3.4853217779187204</v>
      </c>
      <c r="G550" s="5">
        <f t="shared" si="33"/>
        <v>32.632925975619443</v>
      </c>
      <c r="H550" s="5">
        <f t="shared" si="34"/>
        <v>89.740546432953465</v>
      </c>
      <c r="I550" s="11">
        <f t="shared" si="35"/>
        <v>5244779.2971225856</v>
      </c>
      <c r="J550" s="5">
        <f t="shared" si="36"/>
        <v>40.781479199461288</v>
      </c>
    </row>
    <row r="551" spans="1:10" x14ac:dyDescent="0.25">
      <c r="A551">
        <v>511</v>
      </c>
      <c r="B551">
        <v>2531</v>
      </c>
      <c r="F551">
        <f>'Fit Bahrain'!$B$17+'Fit Bahrain'!$B$18*'Bahrain Parameters and Data'!B551</f>
        <v>3.47332177791872</v>
      </c>
      <c r="G551" s="5">
        <f t="shared" si="33"/>
        <v>32.243671064426877</v>
      </c>
      <c r="H551" s="5">
        <f t="shared" si="34"/>
        <v>88.670095427173919</v>
      </c>
      <c r="I551" s="11">
        <f t="shared" si="35"/>
        <v>5244900.2108890768</v>
      </c>
      <c r="J551" s="5">
        <f t="shared" si="36"/>
        <v>40.782419380539217</v>
      </c>
    </row>
    <row r="552" spans="1:10" x14ac:dyDescent="0.25">
      <c r="A552">
        <v>512</v>
      </c>
      <c r="B552">
        <v>2532</v>
      </c>
      <c r="F552">
        <f>'Fit Bahrain'!$B$17+'Fit Bahrain'!$B$18*'Bahrain Parameters and Data'!B552</f>
        <v>3.4613217779187195</v>
      </c>
      <c r="G552" s="5">
        <f t="shared" si="33"/>
        <v>31.859059297584913</v>
      </c>
      <c r="H552" s="5">
        <f t="shared" si="34"/>
        <v>87.612413068358507</v>
      </c>
      <c r="I552" s="11">
        <f t="shared" si="35"/>
        <v>5245019.6823614426</v>
      </c>
      <c r="J552" s="5">
        <f t="shared" si="36"/>
        <v>40.783348346867292</v>
      </c>
    </row>
    <row r="553" spans="1:10" x14ac:dyDescent="0.25">
      <c r="A553">
        <v>513</v>
      </c>
      <c r="B553">
        <v>2533</v>
      </c>
      <c r="F553">
        <f>'Fit Bahrain'!$B$17+'Fit Bahrain'!$B$18*'Bahrain Parameters and Data'!B553</f>
        <v>3.4493217779187191</v>
      </c>
      <c r="G553" s="5">
        <f t="shared" si="33"/>
        <v>31.479035290334526</v>
      </c>
      <c r="H553" s="5">
        <f t="shared" si="34"/>
        <v>86.567347048419947</v>
      </c>
      <c r="I553" s="11">
        <f t="shared" si="35"/>
        <v>5245137.7287437813</v>
      </c>
      <c r="J553" s="5">
        <f t="shared" si="36"/>
        <v>40.784266232218265</v>
      </c>
    </row>
    <row r="554" spans="1:10" x14ac:dyDescent="0.25">
      <c r="A554">
        <v>514</v>
      </c>
      <c r="B554">
        <v>2534</v>
      </c>
      <c r="F554">
        <f>'Fit Bahrain'!$B$17+'Fit Bahrain'!$B$18*'Bahrain Parameters and Data'!B554</f>
        <v>3.4373217779187186</v>
      </c>
      <c r="G554" s="5">
        <f t="shared" ref="G554:G617" si="37">EXP(F554)</f>
        <v>31.10354431856198</v>
      </c>
      <c r="H554" s="5">
        <f t="shared" ref="H554:H617" si="38">G554*44/16</f>
        <v>85.534746876045446</v>
      </c>
      <c r="I554" s="11">
        <f t="shared" ref="I554:I617" si="39">I553+G554+H554</f>
        <v>5245254.3670349754</v>
      </c>
      <c r="J554" s="5">
        <f t="shared" si="36"/>
        <v>40.785173168769212</v>
      </c>
    </row>
    <row r="555" spans="1:10" x14ac:dyDescent="0.25">
      <c r="A555">
        <v>515</v>
      </c>
      <c r="B555">
        <v>2535</v>
      </c>
      <c r="F555">
        <f>'Fit Bahrain'!$B$17+'Fit Bahrain'!$B$18*'Bahrain Parameters and Data'!B555</f>
        <v>3.4253217779187182</v>
      </c>
      <c r="G555" s="5">
        <f t="shared" si="37"/>
        <v>30.73253231091849</v>
      </c>
      <c r="H555" s="5">
        <f t="shared" si="38"/>
        <v>84.514463855025852</v>
      </c>
      <c r="I555" s="11">
        <f t="shared" si="39"/>
        <v>5245369.6140311416</v>
      </c>
      <c r="J555" s="5">
        <f t="shared" si="36"/>
        <v>40.786069287120561</v>
      </c>
    </row>
    <row r="556" spans="1:10" x14ac:dyDescent="0.25">
      <c r="A556">
        <v>516</v>
      </c>
      <c r="B556">
        <v>2536</v>
      </c>
      <c r="F556">
        <f>'Fit Bahrain'!$B$17+'Fit Bahrain'!$B$18*'Bahrain Parameters and Data'!B556</f>
        <v>3.4133217779187213</v>
      </c>
      <c r="G556" s="5">
        <f t="shared" si="37"/>
        <v>30.365945841033952</v>
      </c>
      <c r="H556" s="5">
        <f t="shared" si="38"/>
        <v>83.506351062843365</v>
      </c>
      <c r="I556" s="11">
        <f t="shared" si="39"/>
        <v>5245483.4863280458</v>
      </c>
      <c r="J556" s="5">
        <f t="shared" si="36"/>
        <v>40.786954716314916</v>
      </c>
    </row>
    <row r="557" spans="1:10" x14ac:dyDescent="0.25">
      <c r="A557">
        <v>517</v>
      </c>
      <c r="B557">
        <v>2537</v>
      </c>
      <c r="F557">
        <f>'Fit Bahrain'!$B$17+'Fit Bahrain'!$B$18*'Bahrain Parameters and Data'!B557</f>
        <v>3.4013217779187208</v>
      </c>
      <c r="G557" s="5">
        <f t="shared" si="37"/>
        <v>30.003732119823017</v>
      </c>
      <c r="H557" s="5">
        <f t="shared" si="38"/>
        <v>82.510263329513293</v>
      </c>
      <c r="I557" s="11">
        <f t="shared" si="39"/>
        <v>5245596.0003234949</v>
      </c>
      <c r="J557" s="5">
        <f t="shared" si="36"/>
        <v>40.78782958385559</v>
      </c>
    </row>
    <row r="558" spans="1:10" x14ac:dyDescent="0.25">
      <c r="A558">
        <v>518</v>
      </c>
      <c r="B558">
        <v>2538</v>
      </c>
      <c r="F558">
        <f>'Fit Bahrain'!$B$17+'Fit Bahrain'!$B$18*'Bahrain Parameters and Data'!B558</f>
        <v>3.3893217779187204</v>
      </c>
      <c r="G558" s="5">
        <f t="shared" si="37"/>
        <v>29.645838987884037</v>
      </c>
      <c r="H558" s="5">
        <f t="shared" si="38"/>
        <v>81.526057216681096</v>
      </c>
      <c r="I558" s="11">
        <f t="shared" si="39"/>
        <v>5245707.1722196992</v>
      </c>
      <c r="J558" s="5">
        <f t="shared" si="36"/>
        <v>40.788694015725028</v>
      </c>
    </row>
    <row r="559" spans="1:10" x14ac:dyDescent="0.25">
      <c r="A559">
        <v>519</v>
      </c>
      <c r="B559">
        <v>2539</v>
      </c>
      <c r="F559">
        <f>'Fit Bahrain'!$B$17+'Fit Bahrain'!$B$18*'Bahrain Parameters and Data'!B559</f>
        <v>3.3773217779187199</v>
      </c>
      <c r="G559" s="5">
        <f t="shared" si="37"/>
        <v>29.292214907987571</v>
      </c>
      <c r="H559" s="5">
        <f t="shared" si="38"/>
        <v>80.553590996965823</v>
      </c>
      <c r="I559" s="11">
        <f t="shared" si="39"/>
        <v>5245817.0180256041</v>
      </c>
      <c r="J559" s="5">
        <f t="shared" si="36"/>
        <v>40.789548136402921</v>
      </c>
    </row>
    <row r="560" spans="1:10" x14ac:dyDescent="0.25">
      <c r="A560">
        <v>520</v>
      </c>
      <c r="B560">
        <v>2540</v>
      </c>
      <c r="F560">
        <f>'Fit Bahrain'!$B$17+'Fit Bahrain'!$B$18*'Bahrain Parameters and Data'!B560</f>
        <v>3.3653217779187194</v>
      </c>
      <c r="G560" s="5">
        <f t="shared" si="37"/>
        <v>28.942808957655043</v>
      </c>
      <c r="H560" s="5">
        <f t="shared" si="38"/>
        <v>79.59272463355137</v>
      </c>
      <c r="I560" s="11">
        <f t="shared" si="39"/>
        <v>5245925.5535591953</v>
      </c>
      <c r="J560" s="5">
        <f t="shared" si="36"/>
        <v>40.790392068884117</v>
      </c>
    </row>
    <row r="561" spans="1:10" x14ac:dyDescent="0.25">
      <c r="A561">
        <v>521</v>
      </c>
      <c r="B561">
        <v>2541</v>
      </c>
      <c r="F561">
        <f>'Fit Bahrain'!$B$17+'Fit Bahrain'!$B$18*'Bahrain Parameters and Data'!B561</f>
        <v>3.353321777918719</v>
      </c>
      <c r="G561" s="5">
        <f t="shared" si="37"/>
        <v>28.59757082182583</v>
      </c>
      <c r="H561" s="5">
        <f t="shared" si="38"/>
        <v>78.643319760021029</v>
      </c>
      <c r="I561" s="11">
        <f t="shared" si="39"/>
        <v>5246032.7944497773</v>
      </c>
      <c r="J561" s="5">
        <f t="shared" si="36"/>
        <v>40.791225934696357</v>
      </c>
    </row>
    <row r="562" spans="1:10" x14ac:dyDescent="0.25">
      <c r="A562">
        <v>522</v>
      </c>
      <c r="B562">
        <v>2542</v>
      </c>
      <c r="F562">
        <f>'Fit Bahrain'!$B$17+'Fit Bahrain'!$B$18*'Bahrain Parameters and Data'!B562</f>
        <v>3.3413217779187185</v>
      </c>
      <c r="G562" s="5">
        <f t="shared" si="37"/>
        <v>28.256450785611801</v>
      </c>
      <c r="H562" s="5">
        <f t="shared" si="38"/>
        <v>77.705239660432454</v>
      </c>
      <c r="I562" s="11">
        <f t="shared" si="39"/>
        <v>5246138.7561402228</v>
      </c>
      <c r="J562" s="5">
        <f t="shared" si="36"/>
        <v>40.792049853917746</v>
      </c>
    </row>
    <row r="563" spans="1:10" x14ac:dyDescent="0.25">
      <c r="A563">
        <v>523</v>
      </c>
      <c r="B563">
        <v>2543</v>
      </c>
      <c r="F563">
        <f>'Fit Bahrain'!$B$17+'Fit Bahrain'!$B$18*'Bahrain Parameters and Data'!B563</f>
        <v>3.3293217779187216</v>
      </c>
      <c r="G563" s="5">
        <f t="shared" si="37"/>
        <v>27.919399727138384</v>
      </c>
      <c r="H563" s="5">
        <f t="shared" si="38"/>
        <v>76.778349249630551</v>
      </c>
      <c r="I563" s="11">
        <f t="shared" si="39"/>
        <v>5246243.4538891995</v>
      </c>
      <c r="J563" s="5">
        <f t="shared" si="36"/>
        <v>40.792863945194085</v>
      </c>
    </row>
    <row r="564" spans="1:10" x14ac:dyDescent="0.25">
      <c r="A564">
        <v>524</v>
      </c>
      <c r="B564">
        <v>2544</v>
      </c>
      <c r="F564">
        <f>'Fit Bahrain'!$B$17+'Fit Bahrain'!$B$18*'Bahrain Parameters and Data'!B564</f>
        <v>3.3173217779187212</v>
      </c>
      <c r="G564" s="5">
        <f t="shared" si="37"/>
        <v>27.586369110470525</v>
      </c>
      <c r="H564" s="5">
        <f t="shared" si="38"/>
        <v>75.862515053793942</v>
      </c>
      <c r="I564" s="11">
        <f t="shared" si="39"/>
        <v>5246346.9027733635</v>
      </c>
      <c r="J564" s="5">
        <f t="shared" si="36"/>
        <v>40.793668325755931</v>
      </c>
    </row>
    <row r="565" spans="1:10" x14ac:dyDescent="0.25">
      <c r="A565">
        <v>525</v>
      </c>
      <c r="B565">
        <v>2545</v>
      </c>
      <c r="F565">
        <f>'Fit Bahrain'!$B$17+'Fit Bahrain'!$B$18*'Bahrain Parameters and Data'!B565</f>
        <v>3.3053217779187207</v>
      </c>
      <c r="G565" s="5">
        <f t="shared" si="37"/>
        <v>27.257310978624052</v>
      </c>
      <c r="H565" s="5">
        <f t="shared" si="38"/>
        <v>74.957605191216146</v>
      </c>
      <c r="I565" s="11">
        <f t="shared" si="39"/>
        <v>5246449.1176895341</v>
      </c>
      <c r="J565" s="5">
        <f t="shared" si="36"/>
        <v>40.794463111435462</v>
      </c>
    </row>
    <row r="566" spans="1:10" x14ac:dyDescent="0.25">
      <c r="A566">
        <v>526</v>
      </c>
      <c r="B566">
        <v>2546</v>
      </c>
      <c r="F566">
        <f>'Fit Bahrain'!$B$17+'Fit Bahrain'!$B$18*'Bahrain Parameters and Data'!B566</f>
        <v>3.2933217779187203</v>
      </c>
      <c r="G566" s="5">
        <f t="shared" si="37"/>
        <v>26.932177946659358</v>
      </c>
      <c r="H566" s="5">
        <f t="shared" si="38"/>
        <v>74.06348935331323</v>
      </c>
      <c r="I566" s="11">
        <f t="shared" si="39"/>
        <v>5246550.1133568343</v>
      </c>
      <c r="J566" s="5">
        <f t="shared" si="36"/>
        <v>40.795248416683201</v>
      </c>
    </row>
    <row r="567" spans="1:10" x14ac:dyDescent="0.25">
      <c r="A567">
        <v>527</v>
      </c>
      <c r="B567">
        <v>2547</v>
      </c>
      <c r="F567">
        <f>'Fit Bahrain'!$B$17+'Fit Bahrain'!$B$18*'Bahrain Parameters and Data'!B567</f>
        <v>3.2813217779187198</v>
      </c>
      <c r="G567" s="5">
        <f t="shared" si="37"/>
        <v>26.61092319485801</v>
      </c>
      <c r="H567" s="5">
        <f t="shared" si="38"/>
        <v>73.180038785859523</v>
      </c>
      <c r="I567" s="11">
        <f t="shared" si="39"/>
        <v>5246649.9043188151</v>
      </c>
      <c r="J567" s="5">
        <f t="shared" si="36"/>
        <v>40.796024354584446</v>
      </c>
    </row>
    <row r="568" spans="1:10" x14ac:dyDescent="0.25">
      <c r="A568">
        <v>528</v>
      </c>
      <c r="B568">
        <v>2548</v>
      </c>
      <c r="F568">
        <f>'Fit Bahrain'!$B$17+'Fit Bahrain'!$B$18*'Bahrain Parameters and Data'!B568</f>
        <v>3.2693217779187194</v>
      </c>
      <c r="G568" s="5">
        <f t="shared" si="37"/>
        <v>26.293500461980621</v>
      </c>
      <c r="H568" s="5">
        <f t="shared" si="38"/>
        <v>72.307126270446702</v>
      </c>
      <c r="I568" s="11">
        <f t="shared" si="39"/>
        <v>5246748.5049455473</v>
      </c>
      <c r="J568" s="5">
        <f t="shared" si="36"/>
        <v>40.796791036875604</v>
      </c>
    </row>
    <row r="569" spans="1:10" x14ac:dyDescent="0.25">
      <c r="A569">
        <v>529</v>
      </c>
      <c r="B569">
        <v>2549</v>
      </c>
      <c r="F569">
        <f>'Fit Bahrain'!$B$17+'Fit Bahrain'!$B$18*'Bahrain Parameters and Data'!B569</f>
        <v>3.2573217779187189</v>
      </c>
      <c r="G569" s="5">
        <f t="shared" si="37"/>
        <v>25.97986403860514</v>
      </c>
      <c r="H569" s="5">
        <f t="shared" si="38"/>
        <v>71.444626106164137</v>
      </c>
      <c r="I569" s="11">
        <f t="shared" si="39"/>
        <v>5246845.9294356918</v>
      </c>
      <c r="J569" s="5">
        <f t="shared" si="36"/>
        <v>40.797548573960249</v>
      </c>
    </row>
    <row r="570" spans="1:10" x14ac:dyDescent="0.25">
      <c r="A570">
        <v>530</v>
      </c>
      <c r="B570">
        <v>2550</v>
      </c>
      <c r="F570">
        <f>'Fit Bahrain'!$B$17+'Fit Bahrain'!$B$18*'Bahrain Parameters and Data'!B570</f>
        <v>3.2453217779187185</v>
      </c>
      <c r="G570" s="5">
        <f t="shared" si="37"/>
        <v>25.669968760544641</v>
      </c>
      <c r="H570" s="5">
        <f t="shared" si="38"/>
        <v>70.592414091497758</v>
      </c>
      <c r="I570" s="11">
        <f t="shared" si="39"/>
        <v>5246942.1918185437</v>
      </c>
      <c r="J570" s="5">
        <f t="shared" si="36"/>
        <v>40.798297074925024</v>
      </c>
    </row>
    <row r="571" spans="1:10" x14ac:dyDescent="0.25">
      <c r="A571">
        <v>531</v>
      </c>
      <c r="B571">
        <v>2551</v>
      </c>
      <c r="F571">
        <f>'Fit Bahrain'!$B$17+'Fit Bahrain'!$B$18*'Bahrain Parameters and Data'!B571</f>
        <v>3.2333217779187216</v>
      </c>
      <c r="G571" s="5">
        <f t="shared" si="37"/>
        <v>25.363770002343671</v>
      </c>
      <c r="H571" s="5">
        <f t="shared" si="38"/>
        <v>69.750367506445087</v>
      </c>
      <c r="I571" s="11">
        <f t="shared" si="39"/>
        <v>5247037.3059560526</v>
      </c>
      <c r="J571" s="5">
        <f t="shared" si="36"/>
        <v>40.799036647555383</v>
      </c>
    </row>
    <row r="572" spans="1:10" x14ac:dyDescent="0.25">
      <c r="A572">
        <v>532</v>
      </c>
      <c r="B572">
        <v>2552</v>
      </c>
      <c r="F572">
        <f>'Fit Bahrain'!$B$17+'Fit Bahrain'!$B$18*'Bahrain Parameters and Data'!B572</f>
        <v>3.2213217779187211</v>
      </c>
      <c r="G572" s="5">
        <f t="shared" si="37"/>
        <v>25.061223670851753</v>
      </c>
      <c r="H572" s="5">
        <f t="shared" si="38"/>
        <v>68.918365094842315</v>
      </c>
      <c r="I572" s="11">
        <f t="shared" si="39"/>
        <v>5247131.2855448183</v>
      </c>
      <c r="J572" s="5">
        <f t="shared" si="36"/>
        <v>40.799767398351037</v>
      </c>
    </row>
    <row r="573" spans="1:10" x14ac:dyDescent="0.25">
      <c r="A573">
        <v>533</v>
      </c>
      <c r="B573">
        <v>2553</v>
      </c>
      <c r="F573">
        <f>'Fit Bahrain'!$B$17+'Fit Bahrain'!$B$18*'Bahrain Parameters and Data'!B573</f>
        <v>3.2093217779187206</v>
      </c>
      <c r="G573" s="5">
        <f t="shared" si="37"/>
        <v>24.762286198874438</v>
      </c>
      <c r="H573" s="5">
        <f t="shared" si="38"/>
        <v>68.096287046904706</v>
      </c>
      <c r="I573" s="11">
        <f t="shared" si="39"/>
        <v>5247224.1441180641</v>
      </c>
      <c r="J573" s="5">
        <f t="shared" si="36"/>
        <v>40.800489432541383</v>
      </c>
    </row>
    <row r="574" spans="1:10" x14ac:dyDescent="0.25">
      <c r="A574">
        <v>534</v>
      </c>
      <c r="B574">
        <v>2554</v>
      </c>
      <c r="F574">
        <f>'Fit Bahrain'!$B$17+'Fit Bahrain'!$B$18*'Bahrain Parameters and Data'!B574</f>
        <v>3.1973217779187202</v>
      </c>
      <c r="G574" s="5">
        <f t="shared" si="37"/>
        <v>24.466914538899196</v>
      </c>
      <c r="H574" s="5">
        <f t="shared" si="38"/>
        <v>67.284014981972788</v>
      </c>
      <c r="I574" s="11">
        <f t="shared" si="39"/>
        <v>5247315.8950475855</v>
      </c>
      <c r="J574" s="5">
        <f t="shared" si="36"/>
        <v>40.80120285410058</v>
      </c>
    </row>
    <row r="575" spans="1:10" x14ac:dyDescent="0.25">
      <c r="A575">
        <v>535</v>
      </c>
      <c r="B575">
        <v>2555</v>
      </c>
      <c r="F575">
        <f>'Fit Bahrain'!$B$17+'Fit Bahrain'!$B$18*'Bahrain Parameters and Data'!B575</f>
        <v>3.1853217779187197</v>
      </c>
      <c r="G575" s="5">
        <f t="shared" si="37"/>
        <v>24.175066156896591</v>
      </c>
      <c r="H575" s="5">
        <f t="shared" si="38"/>
        <v>66.481431931465622</v>
      </c>
      <c r="I575" s="11">
        <f t="shared" si="39"/>
        <v>5247406.551545674</v>
      </c>
      <c r="J575" s="5">
        <f t="shared" si="36"/>
        <v>40.801907765762572</v>
      </c>
    </row>
    <row r="576" spans="1:10" x14ac:dyDescent="0.25">
      <c r="A576">
        <v>536</v>
      </c>
      <c r="B576">
        <v>2556</v>
      </c>
      <c r="F576">
        <f>'Fit Bahrain'!$B$17+'Fit Bahrain'!$B$18*'Bahrain Parameters and Data'!B576</f>
        <v>3.1733217779187193</v>
      </c>
      <c r="G576" s="5">
        <f t="shared" si="37"/>
        <v>23.886699026195291</v>
      </c>
      <c r="H576" s="5">
        <f t="shared" si="38"/>
        <v>65.688422322037056</v>
      </c>
      <c r="I576" s="11">
        <f t="shared" si="39"/>
        <v>5247496.1266670227</v>
      </c>
      <c r="J576" s="5">
        <f t="shared" si="36"/>
        <v>40.802604269035847</v>
      </c>
    </row>
    <row r="577" spans="1:10" x14ac:dyDescent="0.25">
      <c r="A577">
        <v>537</v>
      </c>
      <c r="B577">
        <v>2557</v>
      </c>
      <c r="F577">
        <f>'Fit Bahrain'!$B$17+'Fit Bahrain'!$B$18*'Bahrain Parameters and Data'!B577</f>
        <v>3.1613217779187188</v>
      </c>
      <c r="G577" s="5">
        <f t="shared" si="37"/>
        <v>23.601771621430181</v>
      </c>
      <c r="H577" s="5">
        <f t="shared" si="38"/>
        <v>64.904871958933001</v>
      </c>
      <c r="I577" s="11">
        <f t="shared" si="39"/>
        <v>5247584.633310603</v>
      </c>
      <c r="J577" s="5">
        <f t="shared" si="36"/>
        <v>40.803292464218082</v>
      </c>
    </row>
    <row r="578" spans="1:10" x14ac:dyDescent="0.25">
      <c r="A578">
        <v>538</v>
      </c>
      <c r="B578">
        <v>2558</v>
      </c>
      <c r="F578">
        <f>'Fit Bahrain'!$B$17+'Fit Bahrain'!$B$18*'Bahrain Parameters and Data'!B578</f>
        <v>3.1493217779187184</v>
      </c>
      <c r="G578" s="5">
        <f t="shared" si="37"/>
        <v>23.320242912562613</v>
      </c>
      <c r="H578" s="5">
        <f t="shared" si="38"/>
        <v>64.130668009547179</v>
      </c>
      <c r="I578" s="11">
        <f t="shared" si="39"/>
        <v>5247672.0842215251</v>
      </c>
      <c r="J578" s="5">
        <f t="shared" si="36"/>
        <v>40.803972450410583</v>
      </c>
    </row>
    <row r="579" spans="1:10" x14ac:dyDescent="0.25">
      <c r="A579">
        <v>539</v>
      </c>
      <c r="B579">
        <v>2559</v>
      </c>
      <c r="F579">
        <f>'Fit Bahrain'!$B$17+'Fit Bahrain'!$B$18*'Bahrain Parameters and Data'!B579</f>
        <v>3.1373217779187215</v>
      </c>
      <c r="G579" s="5">
        <f t="shared" si="37"/>
        <v>23.042072358972106</v>
      </c>
      <c r="H579" s="5">
        <f t="shared" si="38"/>
        <v>63.365698987173289</v>
      </c>
      <c r="I579" s="11">
        <f t="shared" si="39"/>
        <v>5247758.4919928713</v>
      </c>
      <c r="J579" s="5">
        <f t="shared" si="36"/>
        <v>40.804644325532529</v>
      </c>
    </row>
    <row r="580" spans="1:10" x14ac:dyDescent="0.25">
      <c r="A580">
        <v>540</v>
      </c>
      <c r="B580">
        <v>2560</v>
      </c>
      <c r="F580">
        <f>'Fit Bahrain'!$B$17+'Fit Bahrain'!$B$18*'Bahrain Parameters and Data'!B580</f>
        <v>3.125321777918721</v>
      </c>
      <c r="G580" s="5">
        <f t="shared" si="37"/>
        <v>22.767219903618102</v>
      </c>
      <c r="H580" s="5">
        <f t="shared" si="38"/>
        <v>62.609854734949778</v>
      </c>
      <c r="I580" s="11">
        <f t="shared" si="39"/>
        <v>5247843.8690675097</v>
      </c>
      <c r="J580" s="5">
        <f t="shared" si="36"/>
        <v>40.80530818633509</v>
      </c>
    </row>
    <row r="581" spans="1:10" x14ac:dyDescent="0.25">
      <c r="A581">
        <v>541</v>
      </c>
      <c r="B581">
        <v>2561</v>
      </c>
      <c r="F581">
        <f>'Fit Bahrain'!$B$17+'Fit Bahrain'!$B$18*'Bahrain Parameters and Data'!B581</f>
        <v>3.1133217779187206</v>
      </c>
      <c r="G581" s="5">
        <f t="shared" si="37"/>
        <v>22.495645967272168</v>
      </c>
      <c r="H581" s="5">
        <f t="shared" si="38"/>
        <v>61.863026409998461</v>
      </c>
      <c r="I581" s="11">
        <f t="shared" si="39"/>
        <v>5247928.2277398873</v>
      </c>
      <c r="J581" s="5">
        <f t="shared" si="36"/>
        <v>40.805964128415397</v>
      </c>
    </row>
    <row r="582" spans="1:10" x14ac:dyDescent="0.25">
      <c r="A582">
        <v>542</v>
      </c>
      <c r="B582">
        <v>2562</v>
      </c>
      <c r="F582">
        <f>'Fit Bahrain'!$B$17+'Fit Bahrain'!$B$18*'Bahrain Parameters and Data'!B582</f>
        <v>3.1013217779187201</v>
      </c>
      <c r="G582" s="5">
        <f t="shared" si="37"/>
        <v>22.227311442818181</v>
      </c>
      <c r="H582" s="5">
        <f t="shared" si="38"/>
        <v>61.125106467749994</v>
      </c>
      <c r="I582" s="11">
        <f t="shared" si="39"/>
        <v>5248011.5801577978</v>
      </c>
      <c r="J582" s="5">
        <f t="shared" si="36"/>
        <v>40.806612246230209</v>
      </c>
    </row>
    <row r="583" spans="1:10" x14ac:dyDescent="0.25">
      <c r="A583">
        <v>543</v>
      </c>
      <c r="B583">
        <v>2563</v>
      </c>
      <c r="F583">
        <f>'Fit Bahrain'!$B$17+'Fit Bahrain'!$B$18*'Bahrain Parameters and Data'!B583</f>
        <v>3.0893217779187196</v>
      </c>
      <c r="G583" s="5">
        <f t="shared" si="37"/>
        <v>21.962177689620937</v>
      </c>
      <c r="H583" s="5">
        <f t="shared" si="38"/>
        <v>60.395988646457575</v>
      </c>
      <c r="I583" s="11">
        <f t="shared" si="39"/>
        <v>5248093.9383241339</v>
      </c>
      <c r="J583" s="5">
        <f t="shared" ref="J583:J646" si="40">I583/$C$2*100</f>
        <v>40.807252633109634</v>
      </c>
    </row>
    <row r="584" spans="1:10" x14ac:dyDescent="0.25">
      <c r="A584">
        <v>544</v>
      </c>
      <c r="B584">
        <v>2564</v>
      </c>
      <c r="F584">
        <f>'Fit Bahrain'!$B$17+'Fit Bahrain'!$B$18*'Bahrain Parameters and Data'!B584</f>
        <v>3.0773217779187192</v>
      </c>
      <c r="G584" s="5">
        <f t="shared" si="37"/>
        <v>21.700206527961825</v>
      </c>
      <c r="H584" s="5">
        <f t="shared" si="38"/>
        <v>59.675567951895019</v>
      </c>
      <c r="I584" s="11">
        <f t="shared" si="39"/>
        <v>5248175.3140986143</v>
      </c>
      <c r="J584" s="5">
        <f t="shared" si="40"/>
        <v>40.807885381270481</v>
      </c>
    </row>
    <row r="585" spans="1:10" x14ac:dyDescent="0.25">
      <c r="A585">
        <v>545</v>
      </c>
      <c r="B585">
        <v>2565</v>
      </c>
      <c r="F585">
        <f>'Fit Bahrain'!$B$17+'Fit Bahrain'!$B$18*'Bahrain Parameters and Data'!B585</f>
        <v>3.0653217779187187</v>
      </c>
      <c r="G585" s="5">
        <f t="shared" si="37"/>
        <v>21.441360233540877</v>
      </c>
      <c r="H585" s="5">
        <f t="shared" si="38"/>
        <v>58.963740642237411</v>
      </c>
      <c r="I585" s="11">
        <f t="shared" si="39"/>
        <v>5248255.7191994898</v>
      </c>
      <c r="J585" s="5">
        <f t="shared" si="40"/>
        <v>40.80851058182958</v>
      </c>
    </row>
    <row r="586" spans="1:10" x14ac:dyDescent="0.25">
      <c r="A586">
        <v>546</v>
      </c>
      <c r="B586">
        <v>2566</v>
      </c>
      <c r="F586">
        <f>'Fit Bahrain'!$B$17+'Fit Bahrain'!$B$18*'Bahrain Parameters and Data'!B586</f>
        <v>3.0533217779187218</v>
      </c>
      <c r="G586" s="5">
        <f t="shared" si="37"/>
        <v>21.185601532044483</v>
      </c>
      <c r="H586" s="5">
        <f t="shared" si="38"/>
        <v>58.260404213122328</v>
      </c>
      <c r="I586" s="11">
        <f t="shared" si="39"/>
        <v>5248335.1652052356</v>
      </c>
      <c r="J586" s="5">
        <f t="shared" si="40"/>
        <v>40.809128324816889</v>
      </c>
    </row>
    <row r="587" spans="1:10" x14ac:dyDescent="0.25">
      <c r="A587">
        <v>547</v>
      </c>
      <c r="B587">
        <v>2567</v>
      </c>
      <c r="F587">
        <f>'Fit Bahrain'!$B$17+'Fit Bahrain'!$B$18*'Bahrain Parameters and Data'!B587</f>
        <v>3.0413217779187214</v>
      </c>
      <c r="G587" s="5">
        <f t="shared" si="37"/>
        <v>20.932893593777525</v>
      </c>
      <c r="H587" s="5">
        <f t="shared" si="38"/>
        <v>57.565457382888191</v>
      </c>
      <c r="I587" s="11">
        <f t="shared" si="39"/>
        <v>5248413.6635562126</v>
      </c>
      <c r="J587" s="5">
        <f t="shared" si="40"/>
        <v>40.809738699188472</v>
      </c>
    </row>
    <row r="588" spans="1:10" x14ac:dyDescent="0.25">
      <c r="A588">
        <v>548</v>
      </c>
      <c r="B588">
        <v>2568</v>
      </c>
      <c r="F588">
        <f>'Fit Bahrain'!$B$17+'Fit Bahrain'!$B$18*'Bahrain Parameters and Data'!B588</f>
        <v>3.0293217779187209</v>
      </c>
      <c r="G588" s="5">
        <f t="shared" si="37"/>
        <v>20.683200028360282</v>
      </c>
      <c r="H588" s="5">
        <f t="shared" si="38"/>
        <v>56.878800077990775</v>
      </c>
      <c r="I588" s="11">
        <f t="shared" si="39"/>
        <v>5248491.2255563196</v>
      </c>
      <c r="J588" s="5">
        <f t="shared" si="40"/>
        <v>40.810341792839282</v>
      </c>
    </row>
    <row r="589" spans="1:10" x14ac:dyDescent="0.25">
      <c r="A589">
        <v>549</v>
      </c>
      <c r="B589">
        <v>2569</v>
      </c>
      <c r="F589">
        <f>'Fit Bahrain'!$B$17+'Fit Bahrain'!$B$18*'Bahrain Parameters and Data'!B589</f>
        <v>3.0173217779187205</v>
      </c>
      <c r="G589" s="5">
        <f t="shared" si="37"/>
        <v>20.436484879487864</v>
      </c>
      <c r="H589" s="5">
        <f t="shared" si="38"/>
        <v>56.200333418591626</v>
      </c>
      <c r="I589" s="11">
        <f t="shared" si="39"/>
        <v>5248567.8623746177</v>
      </c>
      <c r="J589" s="5">
        <f t="shared" si="40"/>
        <v>40.810937692615859</v>
      </c>
    </row>
    <row r="590" spans="1:10" x14ac:dyDescent="0.25">
      <c r="A590">
        <v>550</v>
      </c>
      <c r="B590">
        <v>2570</v>
      </c>
      <c r="F590">
        <f>'Fit Bahrain'!$B$17+'Fit Bahrain'!$B$18*'Bahrain Parameters and Data'!B590</f>
        <v>3.00532177791872</v>
      </c>
      <c r="G590" s="5">
        <f t="shared" si="37"/>
        <v>20.192712619752509</v>
      </c>
      <c r="H590" s="5">
        <f t="shared" si="38"/>
        <v>55.529959704319403</v>
      </c>
      <c r="I590" s="11">
        <f t="shared" si="39"/>
        <v>5248643.5850469423</v>
      </c>
      <c r="J590" s="5">
        <f t="shared" si="40"/>
        <v>40.811526484328795</v>
      </c>
    </row>
    <row r="591" spans="1:10" x14ac:dyDescent="0.25">
      <c r="A591">
        <v>551</v>
      </c>
      <c r="B591">
        <v>2571</v>
      </c>
      <c r="F591">
        <f>'Fit Bahrain'!$B$17+'Fit Bahrain'!$B$18*'Bahrain Parameters and Data'!B591</f>
        <v>2.9933217779187196</v>
      </c>
      <c r="G591" s="5">
        <f t="shared" si="37"/>
        <v>19.951848145527574</v>
      </c>
      <c r="H591" s="5">
        <f t="shared" si="38"/>
        <v>54.867582400200831</v>
      </c>
      <c r="I591" s="11">
        <f t="shared" si="39"/>
        <v>5248718.4044774882</v>
      </c>
      <c r="J591" s="5">
        <f t="shared" si="40"/>
        <v>40.812108252765114</v>
      </c>
    </row>
    <row r="592" spans="1:10" x14ac:dyDescent="0.25">
      <c r="A592">
        <v>552</v>
      </c>
      <c r="B592">
        <v>2572</v>
      </c>
      <c r="F592">
        <f>'Fit Bahrain'!$B$17+'Fit Bahrain'!$B$18*'Bahrain Parameters and Data'!B592</f>
        <v>2.9813217779187191</v>
      </c>
      <c r="G592" s="5">
        <f t="shared" si="37"/>
        <v>19.713856771912553</v>
      </c>
      <c r="H592" s="5">
        <f t="shared" si="38"/>
        <v>54.21310612275952</v>
      </c>
      <c r="I592" s="11">
        <f t="shared" si="39"/>
        <v>5248792.3314403826</v>
      </c>
      <c r="J592" s="5">
        <f t="shared" si="40"/>
        <v>40.81268308170047</v>
      </c>
    </row>
    <row r="593" spans="1:10" x14ac:dyDescent="0.25">
      <c r="A593">
        <v>553</v>
      </c>
      <c r="B593">
        <v>2573</v>
      </c>
      <c r="F593">
        <f>'Fit Bahrain'!$B$17+'Fit Bahrain'!$B$18*'Bahrain Parameters and Data'!B593</f>
        <v>2.9693217779187187</v>
      </c>
      <c r="G593" s="5">
        <f t="shared" si="37"/>
        <v>19.478704227738394</v>
      </c>
      <c r="H593" s="5">
        <f t="shared" si="38"/>
        <v>53.566436626280584</v>
      </c>
      <c r="I593" s="11">
        <f t="shared" si="39"/>
        <v>5248865.3765812367</v>
      </c>
      <c r="J593" s="5">
        <f t="shared" si="40"/>
        <v>40.813251053911245</v>
      </c>
    </row>
    <row r="594" spans="1:10" x14ac:dyDescent="0.25">
      <c r="A594">
        <v>554</v>
      </c>
      <c r="B594">
        <v>2574</v>
      </c>
      <c r="F594">
        <f>'Fit Bahrain'!$B$17+'Fit Bahrain'!$B$18*'Bahrain Parameters and Data'!B594</f>
        <v>2.9573217779187218</v>
      </c>
      <c r="G594" s="5">
        <f t="shared" si="37"/>
        <v>19.246356650632464</v>
      </c>
      <c r="H594" s="5">
        <f t="shared" si="38"/>
        <v>52.927480789239276</v>
      </c>
      <c r="I594" s="11">
        <f t="shared" si="39"/>
        <v>5248937.5504186759</v>
      </c>
      <c r="J594" s="5">
        <f t="shared" si="40"/>
        <v>40.813812251186384</v>
      </c>
    </row>
    <row r="595" spans="1:10" x14ac:dyDescent="0.25">
      <c r="A595">
        <v>555</v>
      </c>
      <c r="B595">
        <v>2575</v>
      </c>
      <c r="F595">
        <f>'Fit Bahrain'!$B$17+'Fit Bahrain'!$B$18*'Bahrain Parameters and Data'!B595</f>
        <v>2.9453217779187213</v>
      </c>
      <c r="G595" s="5">
        <f t="shared" si="37"/>
        <v>19.016780582142019</v>
      </c>
      <c r="H595" s="5">
        <f t="shared" si="38"/>
        <v>52.296146600890552</v>
      </c>
      <c r="I595" s="11">
        <f t="shared" si="39"/>
        <v>5249008.8633458586</v>
      </c>
      <c r="J595" s="5">
        <f t="shared" si="40"/>
        <v>40.814366754339289</v>
      </c>
    </row>
    <row r="596" spans="1:10" x14ac:dyDescent="0.25">
      <c r="A596">
        <v>556</v>
      </c>
      <c r="B596">
        <v>2576</v>
      </c>
      <c r="F596">
        <f>'Fit Bahrain'!$B$17+'Fit Bahrain'!$B$18*'Bahrain Parameters and Data'!B596</f>
        <v>2.9333217779187208</v>
      </c>
      <c r="G596" s="5">
        <f t="shared" si="37"/>
        <v>18.789942962916555</v>
      </c>
      <c r="H596" s="5">
        <f t="shared" si="38"/>
        <v>51.672343148020531</v>
      </c>
      <c r="I596" s="11">
        <f t="shared" si="39"/>
        <v>5249079.3256319696</v>
      </c>
      <c r="J596" s="5">
        <f t="shared" si="40"/>
        <v>40.814914643219375</v>
      </c>
    </row>
    <row r="597" spans="1:10" x14ac:dyDescent="0.25">
      <c r="A597">
        <v>557</v>
      </c>
      <c r="B597">
        <v>2577</v>
      </c>
      <c r="F597">
        <f>'Fit Bahrain'!$B$17+'Fit Bahrain'!$B$18*'Bahrain Parameters and Data'!B597</f>
        <v>2.9213217779187204</v>
      </c>
      <c r="G597" s="5">
        <f t="shared" si="37"/>
        <v>18.565811127946933</v>
      </c>
      <c r="H597" s="5">
        <f t="shared" si="38"/>
        <v>51.055980601854067</v>
      </c>
      <c r="I597" s="11">
        <f t="shared" si="39"/>
        <v>5249148.9474237002</v>
      </c>
      <c r="J597" s="5">
        <f t="shared" si="40"/>
        <v>40.815455996723585</v>
      </c>
    </row>
    <row r="598" spans="1:10" x14ac:dyDescent="0.25">
      <c r="A598">
        <v>558</v>
      </c>
      <c r="B598">
        <v>2578</v>
      </c>
      <c r="F598">
        <f>'Fit Bahrain'!$B$17+'Fit Bahrain'!$B$18*'Bahrain Parameters and Data'!B598</f>
        <v>2.9093217779187199</v>
      </c>
      <c r="G598" s="5">
        <f t="shared" si="37"/>
        <v>18.344352801861607</v>
      </c>
      <c r="H598" s="5">
        <f t="shared" si="38"/>
        <v>50.44697020511942</v>
      </c>
      <c r="I598" s="11">
        <f t="shared" si="39"/>
        <v>5249217.7387467073</v>
      </c>
      <c r="J598" s="5">
        <f t="shared" si="40"/>
        <v>40.81599089280774</v>
      </c>
    </row>
    <row r="599" spans="1:10" x14ac:dyDescent="0.25">
      <c r="A599">
        <v>559</v>
      </c>
      <c r="B599">
        <v>2579</v>
      </c>
      <c r="F599">
        <f>'Fit Bahrain'!$B$17+'Fit Bahrain'!$B$18*'Bahrain Parameters and Data'!B599</f>
        <v>2.8973217779187195</v>
      </c>
      <c r="G599" s="5">
        <f t="shared" si="37"/>
        <v>18.125536094278946</v>
      </c>
      <c r="H599" s="5">
        <f t="shared" si="38"/>
        <v>49.845224259267098</v>
      </c>
      <c r="I599" s="11">
        <f t="shared" si="39"/>
        <v>5249285.7095070612</v>
      </c>
      <c r="J599" s="5">
        <f t="shared" si="40"/>
        <v>40.816519408497818</v>
      </c>
    </row>
    <row r="600" spans="1:10" x14ac:dyDescent="0.25">
      <c r="A600">
        <v>560</v>
      </c>
      <c r="B600">
        <v>2580</v>
      </c>
      <c r="F600">
        <f>'Fit Bahrain'!$B$17+'Fit Bahrain'!$B$18*'Bahrain Parameters and Data'!B600</f>
        <v>2.885321777918719</v>
      </c>
      <c r="G600" s="5">
        <f t="shared" si="37"/>
        <v>17.909329495214934</v>
      </c>
      <c r="H600" s="5">
        <f t="shared" si="38"/>
        <v>49.250656111841067</v>
      </c>
      <c r="I600" s="11">
        <f t="shared" si="39"/>
        <v>5249352.8694926687</v>
      </c>
      <c r="J600" s="5">
        <f t="shared" si="40"/>
        <v>40.817041619900998</v>
      </c>
    </row>
    <row r="601" spans="1:10" x14ac:dyDescent="0.25">
      <c r="A601">
        <v>561</v>
      </c>
      <c r="B601">
        <v>2581</v>
      </c>
      <c r="F601">
        <f>'Fit Bahrain'!$B$17+'Fit Bahrain'!$B$18*'Bahrain Parameters and Data'!B601</f>
        <v>2.8733217779187186</v>
      </c>
      <c r="G601" s="5">
        <f t="shared" si="37"/>
        <v>17.695701870545708</v>
      </c>
      <c r="H601" s="5">
        <f t="shared" si="38"/>
        <v>48.663180144000698</v>
      </c>
      <c r="I601" s="11">
        <f t="shared" si="39"/>
        <v>5249419.2283746824</v>
      </c>
      <c r="J601" s="5">
        <f t="shared" si="40"/>
        <v>40.817557602216596</v>
      </c>
    </row>
    <row r="602" spans="1:10" x14ac:dyDescent="0.25">
      <c r="A602">
        <v>562</v>
      </c>
      <c r="B602">
        <v>2582</v>
      </c>
      <c r="F602">
        <f>'Fit Bahrain'!$B$17+'Fit Bahrain'!$B$18*'Bahrain Parameters and Data'!B602</f>
        <v>2.8613217779187217</v>
      </c>
      <c r="G602" s="5">
        <f t="shared" si="37"/>
        <v>17.484622457524218</v>
      </c>
      <c r="H602" s="5">
        <f t="shared" si="38"/>
        <v>48.0827117581916</v>
      </c>
      <c r="I602" s="11">
        <f t="shared" si="39"/>
        <v>5249484.7957088975</v>
      </c>
      <c r="J602" s="5">
        <f t="shared" si="40"/>
        <v>40.818067429746982</v>
      </c>
    </row>
    <row r="603" spans="1:10" x14ac:dyDescent="0.25">
      <c r="A603">
        <v>563</v>
      </c>
      <c r="B603">
        <v>2583</v>
      </c>
      <c r="F603">
        <f>'Fit Bahrain'!$B$17+'Fit Bahrain'!$B$18*'Bahrain Parameters and Data'!B603</f>
        <v>2.8493217779187212</v>
      </c>
      <c r="G603" s="5">
        <f t="shared" si="37"/>
        <v>17.276060860350125</v>
      </c>
      <c r="H603" s="5">
        <f t="shared" si="38"/>
        <v>47.509167365962846</v>
      </c>
      <c r="I603" s="11">
        <f t="shared" si="39"/>
        <v>5249549.5809371239</v>
      </c>
      <c r="J603" s="5">
        <f t="shared" si="40"/>
        <v>40.818571175908197</v>
      </c>
    </row>
    <row r="604" spans="1:10" x14ac:dyDescent="0.25">
      <c r="A604">
        <v>564</v>
      </c>
      <c r="B604">
        <v>2584</v>
      </c>
      <c r="F604">
        <f>'Fit Bahrain'!$B$17+'Fit Bahrain'!$B$18*'Bahrain Parameters and Data'!B604</f>
        <v>2.8373217779187208</v>
      </c>
      <c r="G604" s="5">
        <f t="shared" si="37"/>
        <v>17.069987045793098</v>
      </c>
      <c r="H604" s="5">
        <f t="shared" si="38"/>
        <v>46.942464375931024</v>
      </c>
      <c r="I604" s="11">
        <f t="shared" si="39"/>
        <v>5249613.5933885453</v>
      </c>
      <c r="J604" s="5">
        <f t="shared" si="40"/>
        <v>40.81906891324055</v>
      </c>
    </row>
    <row r="605" spans="1:10" x14ac:dyDescent="0.25">
      <c r="A605">
        <v>565</v>
      </c>
      <c r="B605">
        <v>2585</v>
      </c>
      <c r="F605">
        <f>'Fit Bahrain'!$B$17+'Fit Bahrain'!$B$18*'Bahrain Parameters and Data'!B605</f>
        <v>2.8253217779187203</v>
      </c>
      <c r="G605" s="5">
        <f t="shared" si="37"/>
        <v>16.866371338867744</v>
      </c>
      <c r="H605" s="5">
        <f t="shared" si="38"/>
        <v>46.382521181886297</v>
      </c>
      <c r="I605" s="11">
        <f t="shared" si="39"/>
        <v>5249676.8422810668</v>
      </c>
      <c r="J605" s="5">
        <f t="shared" si="40"/>
        <v>40.819560713419094</v>
      </c>
    </row>
    <row r="606" spans="1:10" x14ac:dyDescent="0.25">
      <c r="A606">
        <v>566</v>
      </c>
      <c r="B606">
        <v>2586</v>
      </c>
      <c r="F606">
        <f>'Fit Bahrain'!$B$17+'Fit Bahrain'!$B$18*'Bahrain Parameters and Data'!B606</f>
        <v>2.8133217779187198</v>
      </c>
      <c r="G606" s="5">
        <f t="shared" si="37"/>
        <v>16.665184418560415</v>
      </c>
      <c r="H606" s="5">
        <f t="shared" si="38"/>
        <v>45.829257151041141</v>
      </c>
      <c r="I606" s="11">
        <f t="shared" si="39"/>
        <v>5249739.3367226366</v>
      </c>
      <c r="J606" s="5">
        <f t="shared" si="40"/>
        <v>40.820046647263894</v>
      </c>
    </row>
    <row r="607" spans="1:10" x14ac:dyDescent="0.25">
      <c r="A607">
        <v>567</v>
      </c>
      <c r="B607">
        <v>2587</v>
      </c>
      <c r="F607">
        <f>'Fit Bahrain'!$B$17+'Fit Bahrain'!$B$18*'Bahrain Parameters and Data'!B607</f>
        <v>2.8013217779187194</v>
      </c>
      <c r="G607" s="5">
        <f t="shared" si="37"/>
        <v>16.46639731360694</v>
      </c>
      <c r="H607" s="5">
        <f t="shared" si="38"/>
        <v>45.282592612419087</v>
      </c>
      <c r="I607" s="11">
        <f t="shared" si="39"/>
        <v>5249801.0857125623</v>
      </c>
      <c r="J607" s="5">
        <f t="shared" si="40"/>
        <v>40.820526784750257</v>
      </c>
    </row>
    <row r="608" spans="1:10" x14ac:dyDescent="0.25">
      <c r="A608">
        <v>568</v>
      </c>
      <c r="B608">
        <v>2588</v>
      </c>
      <c r="F608">
        <f>'Fit Bahrain'!$B$17+'Fit Bahrain'!$B$18*'Bahrain Parameters and Data'!B608</f>
        <v>2.7893217779187189</v>
      </c>
      <c r="G608" s="5">
        <f t="shared" si="37"/>
        <v>16.269981398320692</v>
      </c>
      <c r="H608" s="5">
        <f t="shared" si="38"/>
        <v>44.742448845381901</v>
      </c>
      <c r="I608" s="11">
        <f t="shared" si="39"/>
        <v>5249862.0981428055</v>
      </c>
      <c r="J608" s="5">
        <f t="shared" si="40"/>
        <v>40.821001195018816</v>
      </c>
    </row>
    <row r="609" spans="1:10" x14ac:dyDescent="0.25">
      <c r="A609">
        <v>569</v>
      </c>
      <c r="B609">
        <v>2589</v>
      </c>
      <c r="F609">
        <f>'Fit Bahrain'!$B$17+'Fit Bahrain'!$B$18*'Bahrain Parameters and Data'!B609</f>
        <v>2.777321777918722</v>
      </c>
      <c r="G609" s="5">
        <f t="shared" si="37"/>
        <v>16.075908388470523</v>
      </c>
      <c r="H609" s="5">
        <f t="shared" si="38"/>
        <v>44.208748068293943</v>
      </c>
      <c r="I609" s="11">
        <f t="shared" si="39"/>
        <v>5249922.3827992622</v>
      </c>
      <c r="J609" s="5">
        <f t="shared" si="40"/>
        <v>40.82146994638547</v>
      </c>
    </row>
    <row r="610" spans="1:10" x14ac:dyDescent="0.25">
      <c r="A610">
        <v>570</v>
      </c>
      <c r="B610">
        <v>2590</v>
      </c>
      <c r="F610">
        <f>'Fit Bahrain'!$B$17+'Fit Bahrain'!$B$18*'Bahrain Parameters and Data'!B610</f>
        <v>2.7653217779187216</v>
      </c>
      <c r="G610" s="5">
        <f t="shared" si="37"/>
        <v>15.884150337207542</v>
      </c>
      <c r="H610" s="5">
        <f t="shared" si="38"/>
        <v>43.681413427320742</v>
      </c>
      <c r="I610" s="11">
        <f t="shared" si="39"/>
        <v>5249981.9483630266</v>
      </c>
      <c r="J610" s="5">
        <f t="shared" si="40"/>
        <v>40.821933106351224</v>
      </c>
    </row>
    <row r="611" spans="1:10" x14ac:dyDescent="0.25">
      <c r="A611">
        <v>571</v>
      </c>
      <c r="B611">
        <v>2591</v>
      </c>
      <c r="F611">
        <f>'Fit Bahrain'!$B$17+'Fit Bahrain'!$B$18*'Bahrain Parameters and Data'!B611</f>
        <v>2.7533217779187211</v>
      </c>
      <c r="G611" s="5">
        <f t="shared" si="37"/>
        <v>15.69467963104106</v>
      </c>
      <c r="H611" s="5">
        <f t="shared" si="38"/>
        <v>43.160368985362915</v>
      </c>
      <c r="I611" s="11">
        <f t="shared" si="39"/>
        <v>5250040.803411643</v>
      </c>
      <c r="J611" s="5">
        <f t="shared" si="40"/>
        <v>40.822390741611926</v>
      </c>
    </row>
    <row r="612" spans="1:10" x14ac:dyDescent="0.25">
      <c r="A612">
        <v>572</v>
      </c>
      <c r="B612">
        <v>2592</v>
      </c>
      <c r="F612">
        <f>'Fit Bahrain'!$B$17+'Fit Bahrain'!$B$18*'Bahrain Parameters and Data'!B612</f>
        <v>2.7413217779187207</v>
      </c>
      <c r="G612" s="5">
        <f t="shared" si="37"/>
        <v>15.507468985861985</v>
      </c>
      <c r="H612" s="5">
        <f t="shared" si="38"/>
        <v>42.645539711120456</v>
      </c>
      <c r="I612" s="11">
        <f t="shared" si="39"/>
        <v>5250098.9564203406</v>
      </c>
      <c r="J612" s="5">
        <f t="shared" si="40"/>
        <v>40.822842918067828</v>
      </c>
    </row>
    <row r="613" spans="1:10" x14ac:dyDescent="0.25">
      <c r="A613">
        <v>573</v>
      </c>
      <c r="B613">
        <v>2593</v>
      </c>
      <c r="F613">
        <f>'Fit Bahrain'!$B$17+'Fit Bahrain'!$B$18*'Bahrain Parameters and Data'!B613</f>
        <v>2.7293217779187202</v>
      </c>
      <c r="G613" s="5">
        <f t="shared" si="37"/>
        <v>15.322491443013909</v>
      </c>
      <c r="H613" s="5">
        <f t="shared" si="38"/>
        <v>42.136851468288249</v>
      </c>
      <c r="I613" s="11">
        <f t="shared" si="39"/>
        <v>5250156.4157632515</v>
      </c>
      <c r="J613" s="5">
        <f t="shared" si="40"/>
        <v>40.823289700833129</v>
      </c>
    </row>
    <row r="614" spans="1:10" x14ac:dyDescent="0.25">
      <c r="A614">
        <v>574</v>
      </c>
      <c r="B614">
        <v>2594</v>
      </c>
      <c r="F614">
        <f>'Fit Bahrain'!$B$17+'Fit Bahrain'!$B$18*'Bahrain Parameters and Data'!B614</f>
        <v>2.7173217779187198</v>
      </c>
      <c r="G614" s="5">
        <f t="shared" si="37"/>
        <v>15.139720365411019</v>
      </c>
      <c r="H614" s="5">
        <f t="shared" si="38"/>
        <v>41.634231004880306</v>
      </c>
      <c r="I614" s="11">
        <f t="shared" si="39"/>
        <v>5250213.1897146218</v>
      </c>
      <c r="J614" s="5">
        <f t="shared" si="40"/>
        <v>40.823731154245316</v>
      </c>
    </row>
    <row r="615" spans="1:10" x14ac:dyDescent="0.25">
      <c r="A615">
        <v>575</v>
      </c>
      <c r="B615">
        <v>2595</v>
      </c>
      <c r="F615">
        <f>'Fit Bahrain'!$B$17+'Fit Bahrain'!$B$18*'Bahrain Parameters and Data'!B615</f>
        <v>2.7053217779187193</v>
      </c>
      <c r="G615" s="5">
        <f t="shared" si="37"/>
        <v>14.959129433702312</v>
      </c>
      <c r="H615" s="5">
        <f t="shared" si="38"/>
        <v>41.137605942681361</v>
      </c>
      <c r="I615" s="11">
        <f t="shared" si="39"/>
        <v>5250269.2864499986</v>
      </c>
      <c r="J615" s="5">
        <f t="shared" si="40"/>
        <v>40.824167341874443</v>
      </c>
    </row>
    <row r="616" spans="1:10" x14ac:dyDescent="0.25">
      <c r="A616">
        <v>576</v>
      </c>
      <c r="B616">
        <v>2596</v>
      </c>
      <c r="F616">
        <f>'Fit Bahrain'!$B$17+'Fit Bahrain'!$B$18*'Bahrain Parameters and Data'!B616</f>
        <v>2.6933217779187189</v>
      </c>
      <c r="G616" s="5">
        <f t="shared" si="37"/>
        <v>14.780692642481558</v>
      </c>
      <c r="H616" s="5">
        <f t="shared" si="38"/>
        <v>40.646904766824285</v>
      </c>
      <c r="I616" s="11">
        <f t="shared" si="39"/>
        <v>5250324.7140474077</v>
      </c>
      <c r="J616" s="5">
        <f t="shared" si="40"/>
        <v>40.824598326532282</v>
      </c>
    </row>
    <row r="617" spans="1:10" x14ac:dyDescent="0.25">
      <c r="A617">
        <v>577</v>
      </c>
      <c r="B617">
        <v>2597</v>
      </c>
      <c r="F617">
        <f>'Fit Bahrain'!$B$17+'Fit Bahrain'!$B$18*'Bahrain Parameters and Data'!B617</f>
        <v>2.6813217779187219</v>
      </c>
      <c r="G617" s="5">
        <f t="shared" si="37"/>
        <v>14.604384296542532</v>
      </c>
      <c r="H617" s="5">
        <f t="shared" si="38"/>
        <v>40.162056815491965</v>
      </c>
      <c r="I617" s="11">
        <f t="shared" si="39"/>
        <v>5250379.4804885201</v>
      </c>
      <c r="J617" s="5">
        <f t="shared" si="40"/>
        <v>40.825024170281374</v>
      </c>
    </row>
    <row r="618" spans="1:10" x14ac:dyDescent="0.25">
      <c r="A618">
        <v>578</v>
      </c>
      <c r="B618">
        <v>2598</v>
      </c>
      <c r="F618">
        <f>'Fit Bahrain'!$B$17+'Fit Bahrain'!$B$18*'Bahrain Parameters and Data'!B618</f>
        <v>2.6693217779187215</v>
      </c>
      <c r="G618" s="5">
        <f t="shared" ref="G618:G681" si="41">EXP(F618)</f>
        <v>14.430179007178655</v>
      </c>
      <c r="H618" s="5">
        <f t="shared" ref="H618:H681" si="42">G618*44/16</f>
        <v>39.682992269741298</v>
      </c>
      <c r="I618" s="11">
        <f t="shared" ref="I618:I681" si="43">I617+G618+H618</f>
        <v>5250433.5936597968</v>
      </c>
      <c r="J618" s="5">
        <f t="shared" si="40"/>
        <v>40.825444934443951</v>
      </c>
    </row>
    <row r="619" spans="1:10" x14ac:dyDescent="0.25">
      <c r="A619">
        <v>579</v>
      </c>
      <c r="B619">
        <v>2599</v>
      </c>
      <c r="F619">
        <f>'Fit Bahrain'!$B$17+'Fit Bahrain'!$B$18*'Bahrain Parameters and Data'!B619</f>
        <v>2.657321777918721</v>
      </c>
      <c r="G619" s="5">
        <f t="shared" si="41"/>
        <v>14.25805168852728</v>
      </c>
      <c r="H619" s="5">
        <f t="shared" si="42"/>
        <v>39.209642143450019</v>
      </c>
      <c r="I619" s="11">
        <f t="shared" si="43"/>
        <v>5250487.0613536285</v>
      </c>
      <c r="J619" s="5">
        <f t="shared" si="40"/>
        <v>40.825860679610777</v>
      </c>
    </row>
    <row r="620" spans="1:10" x14ac:dyDescent="0.25">
      <c r="A620">
        <v>580</v>
      </c>
      <c r="B620">
        <v>2600</v>
      </c>
      <c r="F620">
        <f>'Fit Bahrain'!$B$17+'Fit Bahrain'!$B$18*'Bahrain Parameters and Data'!B620</f>
        <v>2.6453217779187206</v>
      </c>
      <c r="G620" s="5">
        <f t="shared" si="41"/>
        <v>14.087977553957083</v>
      </c>
      <c r="H620" s="5">
        <f t="shared" si="42"/>
        <v>38.741938273381976</v>
      </c>
      <c r="I620" s="11">
        <f t="shared" si="43"/>
        <v>5250539.8912694557</v>
      </c>
      <c r="J620" s="5">
        <f t="shared" si="40"/>
        <v>40.826271465649874</v>
      </c>
    </row>
    <row r="621" spans="1:10" x14ac:dyDescent="0.25">
      <c r="A621">
        <v>581</v>
      </c>
      <c r="B621">
        <v>2601</v>
      </c>
      <c r="F621">
        <f>'Fit Bahrain'!$B$17+'Fit Bahrain'!$B$18*'Bahrain Parameters and Data'!B621</f>
        <v>2.6333217779187201</v>
      </c>
      <c r="G621" s="5">
        <f t="shared" si="41"/>
        <v>13.919932112498799</v>
      </c>
      <c r="H621" s="5">
        <f t="shared" si="42"/>
        <v>38.279813309371697</v>
      </c>
      <c r="I621" s="11">
        <f t="shared" si="43"/>
        <v>5250592.091014877</v>
      </c>
      <c r="J621" s="5">
        <f t="shared" si="40"/>
        <v>40.826677351715141</v>
      </c>
    </row>
    <row r="622" spans="1:10" x14ac:dyDescent="0.25">
      <c r="A622">
        <v>582</v>
      </c>
      <c r="B622">
        <v>2602</v>
      </c>
      <c r="F622">
        <f>'Fit Bahrain'!$B$17+'Fit Bahrain'!$B$18*'Bahrain Parameters and Data'!B622</f>
        <v>2.6213217779187197</v>
      </c>
      <c r="G622" s="5">
        <f t="shared" si="41"/>
        <v>13.753891165318473</v>
      </c>
      <c r="H622" s="5">
        <f t="shared" si="42"/>
        <v>37.823200704625798</v>
      </c>
      <c r="I622" s="11">
        <f t="shared" si="43"/>
        <v>5250643.6681067469</v>
      </c>
      <c r="J622" s="5">
        <f t="shared" si="40"/>
        <v>40.827078396254883</v>
      </c>
    </row>
    <row r="623" spans="1:10" x14ac:dyDescent="0.25">
      <c r="A623">
        <v>583</v>
      </c>
      <c r="B623">
        <v>2603</v>
      </c>
      <c r="F623">
        <f>'Fit Bahrain'!$B$17+'Fit Bahrain'!$B$18*'Bahrain Parameters and Data'!B623</f>
        <v>2.6093217779187192</v>
      </c>
      <c r="G623" s="5">
        <f t="shared" si="41"/>
        <v>13.589830802232791</v>
      </c>
      <c r="H623" s="5">
        <f t="shared" si="42"/>
        <v>37.372034706140177</v>
      </c>
      <c r="I623" s="11">
        <f t="shared" si="43"/>
        <v>5250694.6299722549</v>
      </c>
      <c r="J623" s="5">
        <f t="shared" si="40"/>
        <v>40.827474657020197</v>
      </c>
    </row>
    <row r="624" spans="1:10" x14ac:dyDescent="0.25">
      <c r="A624">
        <v>584</v>
      </c>
      <c r="B624">
        <v>2604</v>
      </c>
      <c r="F624">
        <f>'Fit Bahrain'!$B$17+'Fit Bahrain'!$B$18*'Bahrain Parameters and Data'!B624</f>
        <v>2.5973217779187188</v>
      </c>
      <c r="G624" s="5">
        <f t="shared" si="41"/>
        <v>13.427727398265972</v>
      </c>
      <c r="H624" s="5">
        <f t="shared" si="42"/>
        <v>36.926250345231423</v>
      </c>
      <c r="I624" s="11">
        <f t="shared" si="43"/>
        <v>5250744.9839499984</v>
      </c>
      <c r="J624" s="5">
        <f t="shared" si="40"/>
        <v>40.827866191073326</v>
      </c>
    </row>
    <row r="625" spans="1:10" x14ac:dyDescent="0.25">
      <c r="A625">
        <v>585</v>
      </c>
      <c r="B625">
        <v>2605</v>
      </c>
      <c r="F625">
        <f>'Fit Bahrain'!$B$17+'Fit Bahrain'!$B$18*'Bahrain Parameters and Data'!B625</f>
        <v>2.5853217779187219</v>
      </c>
      <c r="G625" s="5">
        <f t="shared" si="41"/>
        <v>13.267557610247774</v>
      </c>
      <c r="H625" s="5">
        <f t="shared" si="42"/>
        <v>36.485783428181378</v>
      </c>
      <c r="I625" s="11">
        <f t="shared" si="43"/>
        <v>5250794.7372910362</v>
      </c>
      <c r="J625" s="5">
        <f t="shared" si="40"/>
        <v>40.828253054795837</v>
      </c>
    </row>
    <row r="626" spans="1:10" x14ac:dyDescent="0.25">
      <c r="A626">
        <v>586</v>
      </c>
      <c r="B626">
        <v>2606</v>
      </c>
      <c r="F626">
        <f>'Fit Bahrain'!$B$17+'Fit Bahrain'!$B$18*'Bahrain Parameters and Data'!B626</f>
        <v>2.5733217779187214</v>
      </c>
      <c r="G626" s="5">
        <f t="shared" si="41"/>
        <v>13.109298373451855</v>
      </c>
      <c r="H626" s="5">
        <f t="shared" si="42"/>
        <v>36.050570526992601</v>
      </c>
      <c r="I626" s="11">
        <f t="shared" si="43"/>
        <v>5250843.8971599368</v>
      </c>
      <c r="J626" s="5">
        <f t="shared" si="40"/>
        <v>40.828635303896789</v>
      </c>
    </row>
    <row r="627" spans="1:10" x14ac:dyDescent="0.25">
      <c r="A627">
        <v>587</v>
      </c>
      <c r="B627">
        <v>2607</v>
      </c>
      <c r="F627">
        <f>'Fit Bahrain'!$B$17+'Fit Bahrain'!$B$18*'Bahrain Parameters and Data'!B627</f>
        <v>2.561321777918721</v>
      </c>
      <c r="G627" s="5">
        <f t="shared" si="41"/>
        <v>12.952926898274688</v>
      </c>
      <c r="H627" s="5">
        <f t="shared" si="42"/>
        <v>35.620548970255392</v>
      </c>
      <c r="I627" s="11">
        <f t="shared" si="43"/>
        <v>5250892.4706358053</v>
      </c>
      <c r="J627" s="5">
        <f t="shared" si="40"/>
        <v>40.829012993420704</v>
      </c>
    </row>
    <row r="628" spans="1:10" x14ac:dyDescent="0.25">
      <c r="A628">
        <v>588</v>
      </c>
      <c r="B628">
        <v>2608</v>
      </c>
      <c r="F628">
        <f>'Fit Bahrain'!$B$17+'Fit Bahrain'!$B$18*'Bahrain Parameters and Data'!B628</f>
        <v>2.5493217779187205</v>
      </c>
      <c r="G628" s="5">
        <f t="shared" si="41"/>
        <v>12.798420666953637</v>
      </c>
      <c r="H628" s="5">
        <f t="shared" si="42"/>
        <v>35.195656834122502</v>
      </c>
      <c r="I628" s="11">
        <f t="shared" si="43"/>
        <v>5250940.4647133062</v>
      </c>
      <c r="J628" s="5">
        <f t="shared" si="40"/>
        <v>40.829386177755531</v>
      </c>
    </row>
    <row r="629" spans="1:10" x14ac:dyDescent="0.25">
      <c r="A629">
        <v>589</v>
      </c>
      <c r="B629">
        <v>2609</v>
      </c>
      <c r="F629">
        <f>'Fit Bahrain'!$B$17+'Fit Bahrain'!$B$18*'Bahrain Parameters and Data'!B629</f>
        <v>2.53732177791872</v>
      </c>
      <c r="G629" s="5">
        <f t="shared" si="41"/>
        <v>12.645757430324407</v>
      </c>
      <c r="H629" s="5">
        <f t="shared" si="42"/>
        <v>34.775832933392117</v>
      </c>
      <c r="I629" s="11">
        <f t="shared" si="43"/>
        <v>5250987.8863036698</v>
      </c>
      <c r="J629" s="5">
        <f t="shared" si="40"/>
        <v>40.829754910640453</v>
      </c>
    </row>
    <row r="630" spans="1:10" x14ac:dyDescent="0.25">
      <c r="A630">
        <v>590</v>
      </c>
      <c r="B630">
        <v>2610</v>
      </c>
      <c r="F630">
        <f>'Fit Bahrain'!$B$17+'Fit Bahrain'!$B$18*'Bahrain Parameters and Data'!B630</f>
        <v>2.5253217779187196</v>
      </c>
      <c r="G630" s="5">
        <f t="shared" si="41"/>
        <v>12.494915204617117</v>
      </c>
      <c r="H630" s="5">
        <f t="shared" si="42"/>
        <v>34.361016812697073</v>
      </c>
      <c r="I630" s="11">
        <f t="shared" si="43"/>
        <v>5251034.7422356876</v>
      </c>
      <c r="J630" s="5">
        <f t="shared" si="40"/>
        <v>40.830119245173655</v>
      </c>
    </row>
    <row r="631" spans="1:10" x14ac:dyDescent="0.25">
      <c r="A631">
        <v>591</v>
      </c>
      <c r="B631">
        <v>2611</v>
      </c>
      <c r="F631">
        <f>'Fit Bahrain'!$B$17+'Fit Bahrain'!$B$18*'Bahrain Parameters and Data'!B631</f>
        <v>2.5133217779187191</v>
      </c>
      <c r="G631" s="5">
        <f t="shared" si="41"/>
        <v>12.345872268290607</v>
      </c>
      <c r="H631" s="5">
        <f t="shared" si="42"/>
        <v>33.951148737799173</v>
      </c>
      <c r="I631" s="11">
        <f t="shared" si="43"/>
        <v>5251081.0392566938</v>
      </c>
      <c r="J631" s="5">
        <f t="shared" si="40"/>
        <v>40.830479233819929</v>
      </c>
    </row>
    <row r="632" spans="1:10" x14ac:dyDescent="0.25">
      <c r="A632">
        <v>592</v>
      </c>
      <c r="B632">
        <v>2612</v>
      </c>
      <c r="F632">
        <f>'Fit Bahrain'!$B$17+'Fit Bahrain'!$B$18*'Bahrain Parameters and Data'!B632</f>
        <v>2.5013217779187222</v>
      </c>
      <c r="G632" s="5">
        <f t="shared" si="41"/>
        <v>12.198607158904545</v>
      </c>
      <c r="H632" s="5">
        <f t="shared" si="42"/>
        <v>33.546169686987497</v>
      </c>
      <c r="I632" s="11">
        <f t="shared" si="43"/>
        <v>5251126.7840335397</v>
      </c>
      <c r="J632" s="5">
        <f t="shared" si="40"/>
        <v>40.830834928418255</v>
      </c>
    </row>
    <row r="633" spans="1:10" x14ac:dyDescent="0.25">
      <c r="A633">
        <v>593</v>
      </c>
      <c r="B633">
        <v>2613</v>
      </c>
      <c r="F633">
        <f>'Fit Bahrain'!$B$17+'Fit Bahrain'!$B$18*'Bahrain Parameters and Data'!B633</f>
        <v>2.4893217779187218</v>
      </c>
      <c r="G633" s="5">
        <f t="shared" si="41"/>
        <v>12.053098670028618</v>
      </c>
      <c r="H633" s="5">
        <f t="shared" si="42"/>
        <v>33.146021342578699</v>
      </c>
      <c r="I633" s="11">
        <f t="shared" si="43"/>
        <v>5251171.9831535527</v>
      </c>
      <c r="J633" s="5">
        <f t="shared" si="40"/>
        <v>40.831186380189287</v>
      </c>
    </row>
    <row r="634" spans="1:10" x14ac:dyDescent="0.25">
      <c r="A634">
        <v>594</v>
      </c>
      <c r="B634">
        <v>2614</v>
      </c>
      <c r="F634">
        <f>'Fit Bahrain'!$B$17+'Fit Bahrain'!$B$18*'Bahrain Parameters and Data'!B634</f>
        <v>2.4773217779187213</v>
      </c>
      <c r="G634" s="5">
        <f t="shared" si="41"/>
        <v>11.909325848189027</v>
      </c>
      <c r="H634" s="5">
        <f t="shared" si="42"/>
        <v>32.750646082519822</v>
      </c>
      <c r="I634" s="11">
        <f t="shared" si="43"/>
        <v>5251216.6431254838</v>
      </c>
      <c r="J634" s="5">
        <f t="shared" si="40"/>
        <v>40.83153363974268</v>
      </c>
    </row>
    <row r="635" spans="1:10" x14ac:dyDescent="0.25">
      <c r="A635">
        <v>595</v>
      </c>
      <c r="B635">
        <v>2615</v>
      </c>
      <c r="F635">
        <f>'Fit Bahrain'!$B$17+'Fit Bahrain'!$B$18*'Bahrain Parameters and Data'!B635</f>
        <v>2.4653217779187209</v>
      </c>
      <c r="G635" s="5">
        <f t="shared" si="41"/>
        <v>11.767267989850991</v>
      </c>
      <c r="H635" s="5">
        <f t="shared" si="42"/>
        <v>32.359986972090226</v>
      </c>
      <c r="I635" s="11">
        <f t="shared" si="43"/>
        <v>5251260.7703804458</v>
      </c>
      <c r="J635" s="5">
        <f t="shared" si="40"/>
        <v>40.831876757084409</v>
      </c>
    </row>
    <row r="636" spans="1:10" x14ac:dyDescent="0.25">
      <c r="A636">
        <v>596</v>
      </c>
      <c r="B636">
        <v>2616</v>
      </c>
      <c r="F636">
        <f>'Fit Bahrain'!$B$17+'Fit Bahrain'!$B$18*'Bahrain Parameters and Data'!B636</f>
        <v>2.4533217779187204</v>
      </c>
      <c r="G636" s="5">
        <f t="shared" si="41"/>
        <v>11.626904638437429</v>
      </c>
      <c r="H636" s="5">
        <f t="shared" si="42"/>
        <v>31.973987755702929</v>
      </c>
      <c r="I636" s="11">
        <f t="shared" si="43"/>
        <v>5251304.3712728396</v>
      </c>
      <c r="J636" s="5">
        <f t="shared" si="40"/>
        <v>40.832215781623951</v>
      </c>
    </row>
    <row r="637" spans="1:10" x14ac:dyDescent="0.25">
      <c r="A637">
        <v>597</v>
      </c>
      <c r="B637">
        <v>2617</v>
      </c>
      <c r="F637">
        <f>'Fit Bahrain'!$B$17+'Fit Bahrain'!$B$18*'Bahrain Parameters and Data'!B637</f>
        <v>2.44132177791872</v>
      </c>
      <c r="G637" s="5">
        <f t="shared" si="41"/>
        <v>11.488215581383191</v>
      </c>
      <c r="H637" s="5">
        <f t="shared" si="42"/>
        <v>31.592592848803775</v>
      </c>
      <c r="I637" s="11">
        <f t="shared" si="43"/>
        <v>5251347.4520812696</v>
      </c>
      <c r="J637" s="5">
        <f t="shared" si="40"/>
        <v>40.832550762181448</v>
      </c>
    </row>
    <row r="638" spans="1:10" x14ac:dyDescent="0.25">
      <c r="A638">
        <v>598</v>
      </c>
      <c r="B638">
        <v>2618</v>
      </c>
      <c r="F638">
        <f>'Fit Bahrain'!$B$17+'Fit Bahrain'!$B$18*'Bahrain Parameters and Data'!B638</f>
        <v>2.4293217779187195</v>
      </c>
      <c r="G638" s="5">
        <f t="shared" si="41"/>
        <v>11.351180847224404</v>
      </c>
      <c r="H638" s="5">
        <f t="shared" si="42"/>
        <v>31.21574732986711</v>
      </c>
      <c r="I638" s="11">
        <f t="shared" si="43"/>
        <v>5251390.0190094458</v>
      </c>
      <c r="J638" s="5">
        <f t="shared" si="40"/>
        <v>40.832881746994659</v>
      </c>
    </row>
    <row r="639" spans="1:10" x14ac:dyDescent="0.25">
      <c r="A639">
        <v>599</v>
      </c>
      <c r="B639">
        <v>2619</v>
      </c>
      <c r="F639">
        <f>'Fit Bahrain'!$B$17+'Fit Bahrain'!$B$18*'Bahrain Parameters and Data'!B639</f>
        <v>2.4173217779187191</v>
      </c>
      <c r="G639" s="5">
        <f t="shared" si="41"/>
        <v>11.215780702722551</v>
      </c>
      <c r="H639" s="5">
        <f t="shared" si="42"/>
        <v>30.843396932487014</v>
      </c>
      <c r="I639" s="11">
        <f t="shared" si="43"/>
        <v>5251432.078187081</v>
      </c>
      <c r="J639" s="5">
        <f t="shared" si="40"/>
        <v>40.833208783725986</v>
      </c>
    </row>
    <row r="640" spans="1:10" x14ac:dyDescent="0.25">
      <c r="A640">
        <v>600</v>
      </c>
      <c r="B640">
        <v>2620</v>
      </c>
      <c r="F640">
        <f>'Fit Bahrain'!$B$17+'Fit Bahrain'!$B$18*'Bahrain Parameters and Data'!B640</f>
        <v>2.4053217779187221</v>
      </c>
      <c r="G640" s="5">
        <f t="shared" si="41"/>
        <v>11.081995650022893</v>
      </c>
      <c r="H640" s="5">
        <f t="shared" si="42"/>
        <v>30.475488037562958</v>
      </c>
      <c r="I640" s="11">
        <f t="shared" si="43"/>
        <v>5251473.635670769</v>
      </c>
      <c r="J640" s="5">
        <f t="shared" si="40"/>
        <v>40.833531919469287</v>
      </c>
    </row>
    <row r="641" spans="1:10" x14ac:dyDescent="0.25">
      <c r="A641">
        <v>601</v>
      </c>
      <c r="B641">
        <v>2621</v>
      </c>
      <c r="F641">
        <f>'Fit Bahrain'!$B$17+'Fit Bahrain'!$B$18*'Bahrain Parameters and Data'!B641</f>
        <v>2.3933217779187217</v>
      </c>
      <c r="G641" s="5">
        <f t="shared" si="41"/>
        <v>10.949806423846578</v>
      </c>
      <c r="H641" s="5">
        <f t="shared" si="42"/>
        <v>30.111967665578089</v>
      </c>
      <c r="I641" s="11">
        <f t="shared" si="43"/>
        <v>5251514.697444858</v>
      </c>
      <c r="J641" s="5">
        <f t="shared" si="40"/>
        <v>40.833851200756648</v>
      </c>
    </row>
    <row r="642" spans="1:10" x14ac:dyDescent="0.25">
      <c r="A642">
        <v>602</v>
      </c>
      <c r="B642">
        <v>2622</v>
      </c>
      <c r="F642">
        <f>'Fit Bahrain'!$B$17+'Fit Bahrain'!$B$18*'Bahrain Parameters and Data'!B642</f>
        <v>2.3813217779187212</v>
      </c>
      <c r="G642" s="5">
        <f t="shared" si="41"/>
        <v>10.819193988716654</v>
      </c>
      <c r="H642" s="5">
        <f t="shared" si="42"/>
        <v>29.752783468970797</v>
      </c>
      <c r="I642" s="11">
        <f t="shared" si="43"/>
        <v>5251555.269422316</v>
      </c>
      <c r="J642" s="5">
        <f t="shared" si="40"/>
        <v>40.834166673565136</v>
      </c>
    </row>
    <row r="643" spans="1:10" x14ac:dyDescent="0.25">
      <c r="A643">
        <v>603</v>
      </c>
      <c r="B643">
        <v>2623</v>
      </c>
      <c r="F643">
        <f>'Fit Bahrain'!$B$17+'Fit Bahrain'!$B$18*'Bahrain Parameters and Data'!B643</f>
        <v>2.3693217779187208</v>
      </c>
      <c r="G643" s="5">
        <f t="shared" si="41"/>
        <v>10.690139536216762</v>
      </c>
      <c r="H643" s="5">
        <f t="shared" si="42"/>
        <v>29.397883724596095</v>
      </c>
      <c r="I643" s="11">
        <f t="shared" si="43"/>
        <v>5251595.3574455762</v>
      </c>
      <c r="J643" s="5">
        <f t="shared" si="40"/>
        <v>40.834478383323379</v>
      </c>
    </row>
    <row r="644" spans="1:10" x14ac:dyDescent="0.25">
      <c r="A644">
        <v>604</v>
      </c>
      <c r="B644">
        <v>2624</v>
      </c>
      <c r="F644">
        <f>'Fit Bahrain'!$B$17+'Fit Bahrain'!$B$18*'Bahrain Parameters and Data'!B644</f>
        <v>2.3573217779187203</v>
      </c>
      <c r="G644" s="5">
        <f t="shared" si="41"/>
        <v>10.562624482282734</v>
      </c>
      <c r="H644" s="5">
        <f t="shared" si="42"/>
        <v>29.047217326277519</v>
      </c>
      <c r="I644" s="11">
        <f t="shared" si="43"/>
        <v>5251634.9672873849</v>
      </c>
      <c r="J644" s="5">
        <f t="shared" si="40"/>
        <v>40.834786374918124</v>
      </c>
    </row>
    <row r="645" spans="1:10" x14ac:dyDescent="0.25">
      <c r="A645">
        <v>605</v>
      </c>
      <c r="B645">
        <v>2625</v>
      </c>
      <c r="F645">
        <f>'Fit Bahrain'!$B$17+'Fit Bahrain'!$B$18*'Bahrain Parameters and Data'!B645</f>
        <v>2.3453217779187199</v>
      </c>
      <c r="G645" s="5">
        <f t="shared" si="41"/>
        <v>10.436630464526459</v>
      </c>
      <c r="H645" s="5">
        <f t="shared" si="42"/>
        <v>28.700733777447763</v>
      </c>
      <c r="I645" s="11">
        <f t="shared" si="43"/>
        <v>5251674.1046516262</v>
      </c>
      <c r="J645" s="5">
        <f t="shared" si="40"/>
        <v>40.835090692700689</v>
      </c>
    </row>
    <row r="646" spans="1:10" x14ac:dyDescent="0.25">
      <c r="A646">
        <v>606</v>
      </c>
      <c r="B646">
        <v>2626</v>
      </c>
      <c r="F646">
        <f>'Fit Bahrain'!$B$17+'Fit Bahrain'!$B$18*'Bahrain Parameters and Data'!B646</f>
        <v>2.3333217779187194</v>
      </c>
      <c r="G646" s="5">
        <f t="shared" si="41"/>
        <v>10.31213933959166</v>
      </c>
      <c r="H646" s="5">
        <f t="shared" si="42"/>
        <v>28.358383183877066</v>
      </c>
      <c r="I646" s="11">
        <f t="shared" si="43"/>
        <v>5251712.7751741502</v>
      </c>
      <c r="J646" s="5">
        <f t="shared" si="40"/>
        <v>40.83539138049337</v>
      </c>
    </row>
    <row r="647" spans="1:10" x14ac:dyDescent="0.25">
      <c r="A647">
        <v>607</v>
      </c>
      <c r="B647">
        <v>2627</v>
      </c>
      <c r="F647">
        <f>'Fit Bahrain'!$B$17+'Fit Bahrain'!$B$18*'Bahrain Parameters and Data'!B647</f>
        <v>2.321321777918719</v>
      </c>
      <c r="G647" s="5">
        <f t="shared" si="41"/>
        <v>10.189133180541223</v>
      </c>
      <c r="H647" s="5">
        <f t="shared" si="42"/>
        <v>28.020116246488364</v>
      </c>
      <c r="I647" s="11">
        <f t="shared" si="43"/>
        <v>5251750.9844235769</v>
      </c>
      <c r="J647" s="5">
        <f t="shared" ref="J647:J710" si="44">I647/$C$2*100</f>
        <v>40.83568848159571</v>
      </c>
    </row>
    <row r="648" spans="1:10" x14ac:dyDescent="0.25">
      <c r="A648">
        <v>608</v>
      </c>
      <c r="B648">
        <v>2628</v>
      </c>
      <c r="F648">
        <f>'Fit Bahrain'!$B$17+'Fit Bahrain'!$B$18*'Bahrain Parameters and Data'!B648</f>
        <v>2.3093217779187221</v>
      </c>
      <c r="G648" s="5">
        <f t="shared" si="41"/>
        <v>10.067594274275727</v>
      </c>
      <c r="H648" s="5">
        <f t="shared" si="42"/>
        <v>27.685884254258248</v>
      </c>
      <c r="I648" s="11">
        <f t="shared" si="43"/>
        <v>5251788.7379021049</v>
      </c>
      <c r="J648" s="5">
        <f t="shared" si="44"/>
        <v>40.835982038790796</v>
      </c>
    </row>
    <row r="649" spans="1:10" x14ac:dyDescent="0.25">
      <c r="A649">
        <v>609</v>
      </c>
      <c r="B649">
        <v>2629</v>
      </c>
      <c r="F649">
        <f>'Fit Bahrain'!$B$17+'Fit Bahrain'!$B$18*'Bahrain Parameters and Data'!B649</f>
        <v>2.2973217779187216</v>
      </c>
      <c r="G649" s="5">
        <f t="shared" si="41"/>
        <v>9.9475051189825781</v>
      </c>
      <c r="H649" s="5">
        <f t="shared" si="42"/>
        <v>27.355639077202088</v>
      </c>
      <c r="I649" s="11">
        <f t="shared" si="43"/>
        <v>5251826.0410463009</v>
      </c>
      <c r="J649" s="5">
        <f t="shared" si="44"/>
        <v>40.836272094351365</v>
      </c>
    </row>
    <row r="650" spans="1:10" x14ac:dyDescent="0.25">
      <c r="A650">
        <v>610</v>
      </c>
      <c r="B650">
        <v>2630</v>
      </c>
      <c r="F650">
        <f>'Fit Bahrain'!$B$17+'Fit Bahrain'!$B$18*'Bahrain Parameters and Data'!B650</f>
        <v>2.2853217779187212</v>
      </c>
      <c r="G650" s="5">
        <f t="shared" si="41"/>
        <v>9.828848421615934</v>
      </c>
      <c r="H650" s="5">
        <f t="shared" si="42"/>
        <v>27.029333159443819</v>
      </c>
      <c r="I650" s="11">
        <f t="shared" si="43"/>
        <v>5251862.8992278818</v>
      </c>
      <c r="J650" s="5">
        <f t="shared" si="44"/>
        <v>40.836558690045926</v>
      </c>
    </row>
    <row r="651" spans="1:10" x14ac:dyDescent="0.25">
      <c r="A651">
        <v>611</v>
      </c>
      <c r="B651">
        <v>2631</v>
      </c>
      <c r="F651">
        <f>'Fit Bahrain'!$B$17+'Fit Bahrain'!$B$18*'Bahrain Parameters and Data'!B651</f>
        <v>2.2733217779187207</v>
      </c>
      <c r="G651" s="5">
        <f t="shared" si="41"/>
        <v>9.7116070954063343</v>
      </c>
      <c r="H651" s="5">
        <f t="shared" si="42"/>
        <v>26.706919512367421</v>
      </c>
      <c r="I651" s="11">
        <f t="shared" si="43"/>
        <v>5251899.3177544903</v>
      </c>
      <c r="J651" s="5">
        <f t="shared" si="44"/>
        <v>40.836841867144756</v>
      </c>
    </row>
    <row r="652" spans="1:10" x14ac:dyDescent="0.25">
      <c r="A652">
        <v>612</v>
      </c>
      <c r="B652">
        <v>2632</v>
      </c>
      <c r="F652">
        <f>'Fit Bahrain'!$B$17+'Fit Bahrain'!$B$18*'Bahrain Parameters and Data'!B652</f>
        <v>2.2613217779187202</v>
      </c>
      <c r="G652" s="5">
        <f t="shared" si="41"/>
        <v>9.5957642574002104</v>
      </c>
      <c r="H652" s="5">
        <f t="shared" si="42"/>
        <v>26.388351707850578</v>
      </c>
      <c r="I652" s="11">
        <f t="shared" si="43"/>
        <v>5251935.301870455</v>
      </c>
      <c r="J652" s="5">
        <f t="shared" si="44"/>
        <v>40.83712166642583</v>
      </c>
    </row>
    <row r="653" spans="1:10" x14ac:dyDescent="0.25">
      <c r="A653">
        <v>613</v>
      </c>
      <c r="B653">
        <v>2633</v>
      </c>
      <c r="F653">
        <f>'Fit Bahrain'!$B$17+'Fit Bahrain'!$B$18*'Bahrain Parameters and Data'!B653</f>
        <v>2.2493217779187198</v>
      </c>
      <c r="G653" s="5">
        <f t="shared" si="41"/>
        <v>9.4813032260287127</v>
      </c>
      <c r="H653" s="5">
        <f t="shared" si="42"/>
        <v>26.073583871578961</v>
      </c>
      <c r="I653" s="11">
        <f t="shared" si="43"/>
        <v>5251970.8567575524</v>
      </c>
      <c r="J653" s="5">
        <f t="shared" si="44"/>
        <v>40.837398128180737</v>
      </c>
    </row>
    <row r="654" spans="1:10" x14ac:dyDescent="0.25">
      <c r="A654">
        <v>614</v>
      </c>
      <c r="B654">
        <v>2634</v>
      </c>
      <c r="F654">
        <f>'Fit Bahrain'!$B$17+'Fit Bahrain'!$B$18*'Bahrain Parameters and Data'!B654</f>
        <v>2.2373217779187193</v>
      </c>
      <c r="G654" s="5">
        <f t="shared" si="41"/>
        <v>9.3682075187055336</v>
      </c>
      <c r="H654" s="5">
        <f t="shared" si="42"/>
        <v>25.762570676440216</v>
      </c>
      <c r="I654" s="11">
        <f t="shared" si="43"/>
        <v>5252005.9875357477</v>
      </c>
      <c r="J654" s="5">
        <f t="shared" si="44"/>
        <v>40.837671292220463</v>
      </c>
    </row>
    <row r="655" spans="1:10" x14ac:dyDescent="0.25">
      <c r="A655">
        <v>615</v>
      </c>
      <c r="B655">
        <v>2635</v>
      </c>
      <c r="F655">
        <f>'Fit Bahrain'!$B$17+'Fit Bahrain'!$B$18*'Bahrain Parameters and Data'!B655</f>
        <v>2.2253217779187224</v>
      </c>
      <c r="G655" s="5">
        <f t="shared" si="41"/>
        <v>9.2564608494534202</v>
      </c>
      <c r="H655" s="5">
        <f t="shared" si="42"/>
        <v>25.455267335996904</v>
      </c>
      <c r="I655" s="11">
        <f t="shared" si="43"/>
        <v>5252040.6992639331</v>
      </c>
      <c r="J655" s="5">
        <f t="shared" si="44"/>
        <v>40.837941197881072</v>
      </c>
    </row>
    <row r="656" spans="1:10" x14ac:dyDescent="0.25">
      <c r="A656">
        <v>616</v>
      </c>
      <c r="B656">
        <v>2636</v>
      </c>
      <c r="F656">
        <f>'Fit Bahrain'!$B$17+'Fit Bahrain'!$B$18*'Bahrain Parameters and Data'!B656</f>
        <v>2.213321777918722</v>
      </c>
      <c r="G656" s="5">
        <f t="shared" si="41"/>
        <v>9.1460471265588374</v>
      </c>
      <c r="H656" s="5">
        <f t="shared" si="42"/>
        <v>25.151629598036802</v>
      </c>
      <c r="I656" s="11">
        <f t="shared" si="43"/>
        <v>5252074.9969406575</v>
      </c>
      <c r="J656" s="5">
        <f t="shared" si="44"/>
        <v>40.838207884029472</v>
      </c>
    </row>
    <row r="657" spans="1:10" x14ac:dyDescent="0.25">
      <c r="A657">
        <v>617</v>
      </c>
      <c r="B657">
        <v>2637</v>
      </c>
      <c r="F657">
        <f>'Fit Bahrain'!$B$17+'Fit Bahrain'!$B$18*'Bahrain Parameters and Data'!B657</f>
        <v>2.2013217779187215</v>
      </c>
      <c r="G657" s="5">
        <f t="shared" si="41"/>
        <v>9.0369504502549258</v>
      </c>
      <c r="H657" s="5">
        <f t="shared" si="42"/>
        <v>24.851613738201046</v>
      </c>
      <c r="I657" s="11">
        <f t="shared" si="43"/>
        <v>5252108.8855048465</v>
      </c>
      <c r="J657" s="5">
        <f t="shared" si="44"/>
        <v>40.838471389068914</v>
      </c>
    </row>
    <row r="658" spans="1:10" x14ac:dyDescent="0.25">
      <c r="A658">
        <v>618</v>
      </c>
      <c r="B658">
        <v>2638</v>
      </c>
      <c r="F658">
        <f>'Fit Bahrain'!$B$17+'Fit Bahrain'!$B$18*'Bahrain Parameters and Data'!B658</f>
        <v>2.1893217779187211</v>
      </c>
      <c r="G658" s="5">
        <f t="shared" si="41"/>
        <v>8.9291551104317737</v>
      </c>
      <c r="H658" s="5">
        <f t="shared" si="42"/>
        <v>24.555176553687378</v>
      </c>
      <c r="I658" s="11">
        <f t="shared" si="43"/>
        <v>5252142.3698365102</v>
      </c>
      <c r="J658" s="5">
        <f t="shared" si="44"/>
        <v>40.838731750944582</v>
      </c>
    </row>
    <row r="659" spans="1:10" x14ac:dyDescent="0.25">
      <c r="A659">
        <v>619</v>
      </c>
      <c r="B659">
        <v>2639</v>
      </c>
      <c r="F659">
        <f>'Fit Bahrain'!$B$17+'Fit Bahrain'!$B$18*'Bahrain Parameters and Data'!B659</f>
        <v>2.1773217779187206</v>
      </c>
      <c r="G659" s="5">
        <f t="shared" si="41"/>
        <v>8.8226455843741789</v>
      </c>
      <c r="H659" s="5">
        <f t="shared" si="42"/>
        <v>24.26227535702899</v>
      </c>
      <c r="I659" s="11">
        <f t="shared" si="43"/>
        <v>5252175.4547574511</v>
      </c>
      <c r="J659" s="5">
        <f t="shared" si="44"/>
        <v>40.838989007149031</v>
      </c>
    </row>
    <row r="660" spans="1:10" x14ac:dyDescent="0.25">
      <c r="A660">
        <v>620</v>
      </c>
      <c r="B660">
        <v>2640</v>
      </c>
      <c r="F660">
        <f>'Fit Bahrain'!$B$17+'Fit Bahrain'!$B$18*'Bahrain Parameters and Data'!B660</f>
        <v>2.1653217779187202</v>
      </c>
      <c r="G660" s="5">
        <f t="shared" si="41"/>
        <v>8.7174065345263401</v>
      </c>
      <c r="H660" s="5">
        <f t="shared" si="42"/>
        <v>23.972867969947437</v>
      </c>
      <c r="I660" s="11">
        <f t="shared" si="43"/>
        <v>5252208.145031956</v>
      </c>
      <c r="J660" s="5">
        <f t="shared" si="44"/>
        <v>40.839243194727615</v>
      </c>
    </row>
    <row r="661" spans="1:10" x14ac:dyDescent="0.25">
      <c r="A661">
        <v>621</v>
      </c>
      <c r="B661">
        <v>2641</v>
      </c>
      <c r="F661">
        <f>'Fit Bahrain'!$B$17+'Fit Bahrain'!$B$18*'Bahrain Parameters and Data'!B661</f>
        <v>2.1533217779187197</v>
      </c>
      <c r="G661" s="5">
        <f t="shared" si="41"/>
        <v>8.6134228062832232</v>
      </c>
      <c r="H661" s="5">
        <f t="shared" si="42"/>
        <v>23.686912717278865</v>
      </c>
      <c r="I661" s="11">
        <f t="shared" si="43"/>
        <v>5252240.4453674797</v>
      </c>
      <c r="J661" s="5">
        <f t="shared" si="44"/>
        <v>40.839494350283772</v>
      </c>
    </row>
    <row r="662" spans="1:10" x14ac:dyDescent="0.25">
      <c r="A662">
        <v>622</v>
      </c>
      <c r="B662">
        <v>2642</v>
      </c>
      <c r="F662">
        <f>'Fit Bahrain'!$B$17+'Fit Bahrain'!$B$18*'Bahrain Parameters and Data'!B662</f>
        <v>2.1413217779187192</v>
      </c>
      <c r="G662" s="5">
        <f t="shared" si="41"/>
        <v>8.5106794258082772</v>
      </c>
      <c r="H662" s="5">
        <f t="shared" si="42"/>
        <v>23.404368420972762</v>
      </c>
      <c r="I662" s="11">
        <f t="shared" si="43"/>
        <v>5252272.3604153264</v>
      </c>
      <c r="J662" s="5">
        <f t="shared" si="44"/>
        <v>40.83974250998434</v>
      </c>
    </row>
    <row r="663" spans="1:10" x14ac:dyDescent="0.25">
      <c r="A663">
        <v>623</v>
      </c>
      <c r="B663">
        <v>2643</v>
      </c>
      <c r="F663">
        <f>'Fit Bahrain'!$B$17+'Fit Bahrain'!$B$18*'Bahrain Parameters and Data'!B663</f>
        <v>2.1293217779187223</v>
      </c>
      <c r="G663" s="5">
        <f t="shared" si="41"/>
        <v>8.4091615978772012</v>
      </c>
      <c r="H663" s="5">
        <f t="shared" si="42"/>
        <v>23.125194394162303</v>
      </c>
      <c r="I663" s="11">
        <f t="shared" si="43"/>
        <v>5252303.894771318</v>
      </c>
      <c r="J663" s="5">
        <f t="shared" si="44"/>
        <v>40.839987709564738</v>
      </c>
    </row>
    <row r="664" spans="1:10" x14ac:dyDescent="0.25">
      <c r="A664">
        <v>624</v>
      </c>
      <c r="B664">
        <v>2644</v>
      </c>
      <c r="F664">
        <f>'Fit Bahrain'!$B$17+'Fit Bahrain'!$B$18*'Bahrain Parameters and Data'!B664</f>
        <v>2.1173217779187219</v>
      </c>
      <c r="G664" s="5">
        <f t="shared" si="41"/>
        <v>8.3088547037472917</v>
      </c>
      <c r="H664" s="5">
        <f t="shared" si="42"/>
        <v>22.849350435305052</v>
      </c>
      <c r="I664" s="11">
        <f t="shared" si="43"/>
        <v>5252335.0529764574</v>
      </c>
      <c r="J664" s="5">
        <f t="shared" si="44"/>
        <v>40.840229984334144</v>
      </c>
    </row>
    <row r="665" spans="1:10" x14ac:dyDescent="0.25">
      <c r="A665">
        <v>625</v>
      </c>
      <c r="B665">
        <v>2645</v>
      </c>
      <c r="F665">
        <f>'Fit Bahrain'!$B$17+'Fit Bahrain'!$B$18*'Bahrain Parameters and Data'!B665</f>
        <v>2.1053217779187214</v>
      </c>
      <c r="G665" s="5">
        <f t="shared" si="41"/>
        <v>8.20974429905249</v>
      </c>
      <c r="H665" s="5">
        <f t="shared" si="42"/>
        <v>22.576796822394346</v>
      </c>
      <c r="I665" s="11">
        <f t="shared" si="43"/>
        <v>5252365.8395175785</v>
      </c>
      <c r="J665" s="5">
        <f t="shared" si="44"/>
        <v>40.840469369180525</v>
      </c>
    </row>
    <row r="666" spans="1:10" x14ac:dyDescent="0.25">
      <c r="A666">
        <v>626</v>
      </c>
      <c r="B666">
        <v>2646</v>
      </c>
      <c r="F666">
        <f>'Fit Bahrain'!$B$17+'Fit Bahrain'!$B$18*'Bahrain Parameters and Data'!B666</f>
        <v>2.093321777918721</v>
      </c>
      <c r="G666" s="5">
        <f t="shared" si="41"/>
        <v>8.111816111723261</v>
      </c>
      <c r="H666" s="5">
        <f t="shared" si="42"/>
        <v>22.307494307238969</v>
      </c>
      <c r="I666" s="11">
        <f t="shared" si="43"/>
        <v>5252396.2588279974</v>
      </c>
      <c r="J666" s="5">
        <f t="shared" si="44"/>
        <v>40.840705898575727</v>
      </c>
    </row>
    <row r="667" spans="1:10" x14ac:dyDescent="0.25">
      <c r="A667">
        <v>627</v>
      </c>
      <c r="B667">
        <v>2647</v>
      </c>
      <c r="F667">
        <f>'Fit Bahrain'!$B$17+'Fit Bahrain'!$B$18*'Bahrain Parameters and Data'!B667</f>
        <v>2.0813217779187205</v>
      </c>
      <c r="G667" s="5">
        <f t="shared" si="41"/>
        <v>8.0150560399314035</v>
      </c>
      <c r="H667" s="5">
        <f t="shared" si="42"/>
        <v>22.04140410981136</v>
      </c>
      <c r="I667" s="11">
        <f t="shared" si="43"/>
        <v>5252426.315288147</v>
      </c>
      <c r="J667" s="5">
        <f t="shared" si="44"/>
        <v>40.840939606580385</v>
      </c>
    </row>
    <row r="668" spans="1:10" x14ac:dyDescent="0.25">
      <c r="A668">
        <v>628</v>
      </c>
      <c r="B668">
        <v>2648</v>
      </c>
      <c r="F668">
        <f>'Fit Bahrain'!$B$17+'Fit Bahrain'!$B$18*'Bahrain Parameters and Data'!B668</f>
        <v>2.0693217779187201</v>
      </c>
      <c r="G668" s="5">
        <f t="shared" si="41"/>
        <v>7.9194501500593804</v>
      </c>
      <c r="H668" s="5">
        <f t="shared" si="42"/>
        <v>21.778487912663294</v>
      </c>
      <c r="I668" s="11">
        <f t="shared" si="43"/>
        <v>5252456.0132262092</v>
      </c>
      <c r="J668" s="5">
        <f t="shared" si="44"/>
        <v>40.841170526848849</v>
      </c>
    </row>
    <row r="669" spans="1:10" x14ac:dyDescent="0.25">
      <c r="A669">
        <v>629</v>
      </c>
      <c r="B669">
        <v>2649</v>
      </c>
      <c r="F669">
        <f>'Fit Bahrain'!$B$17+'Fit Bahrain'!$B$18*'Bahrain Parameters and Data'!B669</f>
        <v>2.0573217779187196</v>
      </c>
      <c r="G669" s="5">
        <f t="shared" si="41"/>
        <v>7.824984674693841</v>
      </c>
      <c r="H669" s="5">
        <f t="shared" si="42"/>
        <v>21.518707855408064</v>
      </c>
      <c r="I669" s="11">
        <f t="shared" si="43"/>
        <v>5252485.3569187392</v>
      </c>
      <c r="J669" s="5">
        <f t="shared" si="44"/>
        <v>40.841398692634058</v>
      </c>
    </row>
    <row r="670" spans="1:10" x14ac:dyDescent="0.25">
      <c r="A670">
        <v>630</v>
      </c>
      <c r="B670">
        <v>2650</v>
      </c>
      <c r="F670">
        <f>'Fit Bahrain'!$B$17+'Fit Bahrain'!$B$18*'Bahrain Parameters and Data'!B670</f>
        <v>2.0453217779187192</v>
      </c>
      <c r="G670" s="5">
        <f t="shared" si="41"/>
        <v>7.7316460106430966</v>
      </c>
      <c r="H670" s="5">
        <f t="shared" si="42"/>
        <v>21.262026529268518</v>
      </c>
      <c r="I670" s="11">
        <f t="shared" si="43"/>
        <v>5252514.3505912786</v>
      </c>
      <c r="J670" s="5">
        <f t="shared" si="44"/>
        <v>40.841624136792262</v>
      </c>
    </row>
    <row r="671" spans="1:10" x14ac:dyDescent="0.25">
      <c r="A671">
        <v>631</v>
      </c>
      <c r="B671">
        <v>2651</v>
      </c>
      <c r="F671">
        <f>'Fit Bahrain'!$B$17+'Fit Bahrain'!$B$18*'Bahrain Parameters and Data'!B671</f>
        <v>2.0333217779187223</v>
      </c>
      <c r="G671" s="5">
        <f t="shared" si="41"/>
        <v>7.6394207169782602</v>
      </c>
      <c r="H671" s="5">
        <f t="shared" si="42"/>
        <v>21.008406971690217</v>
      </c>
      <c r="I671" s="11">
        <f t="shared" si="43"/>
        <v>5252542.9984189672</v>
      </c>
      <c r="J671" s="5">
        <f t="shared" si="44"/>
        <v>40.84184689178781</v>
      </c>
    </row>
    <row r="672" spans="1:10" x14ac:dyDescent="0.25">
      <c r="A672">
        <v>632</v>
      </c>
      <c r="B672">
        <v>2652</v>
      </c>
      <c r="F672">
        <f>'Fit Bahrain'!$B$17+'Fit Bahrain'!$B$18*'Bahrain Parameters and Data'!B672</f>
        <v>2.0213217779187218</v>
      </c>
      <c r="G672" s="5">
        <f t="shared" si="41"/>
        <v>7.5482955130976235</v>
      </c>
      <c r="H672" s="5">
        <f t="shared" si="42"/>
        <v>20.757812661018466</v>
      </c>
      <c r="I672" s="11">
        <f t="shared" si="43"/>
        <v>5252571.3045271412</v>
      </c>
      <c r="J672" s="5">
        <f t="shared" si="44"/>
        <v>40.842066989697805</v>
      </c>
    </row>
    <row r="673" spans="1:10" x14ac:dyDescent="0.25">
      <c r="A673">
        <v>633</v>
      </c>
      <c r="B673">
        <v>2653</v>
      </c>
      <c r="F673">
        <f>'Fit Bahrain'!$B$17+'Fit Bahrain'!$B$18*'Bahrain Parameters and Data'!B673</f>
        <v>2.0093217779187214</v>
      </c>
      <c r="G673" s="5">
        <f t="shared" si="41"/>
        <v>7.4582572768143898</v>
      </c>
      <c r="H673" s="5">
        <f t="shared" si="42"/>
        <v>20.510207511239571</v>
      </c>
      <c r="I673" s="11">
        <f t="shared" si="43"/>
        <v>5252599.2729919292</v>
      </c>
      <c r="J673" s="5">
        <f t="shared" si="44"/>
        <v>40.842284462216746</v>
      </c>
    </row>
    <row r="674" spans="1:10" x14ac:dyDescent="0.25">
      <c r="A674">
        <v>634</v>
      </c>
      <c r="B674">
        <v>2654</v>
      </c>
      <c r="F674">
        <f>'Fit Bahrain'!$B$17+'Fit Bahrain'!$B$18*'Bahrain Parameters and Data'!B674</f>
        <v>1.9973217779187209</v>
      </c>
      <c r="G674" s="5">
        <f t="shared" si="41"/>
        <v>7.3692930424669489</v>
      </c>
      <c r="H674" s="5">
        <f t="shared" si="42"/>
        <v>20.265555866784108</v>
      </c>
      <c r="I674" s="11">
        <f t="shared" si="43"/>
        <v>5252626.9078408387</v>
      </c>
      <c r="J674" s="5">
        <f t="shared" si="44"/>
        <v>40.842499340661028</v>
      </c>
    </row>
    <row r="675" spans="1:10" x14ac:dyDescent="0.25">
      <c r="A675">
        <v>635</v>
      </c>
      <c r="B675">
        <v>2655</v>
      </c>
      <c r="F675">
        <f>'Fit Bahrain'!$B$17+'Fit Bahrain'!$B$18*'Bahrain Parameters and Data'!B675</f>
        <v>1.9853217779187204</v>
      </c>
      <c r="G675" s="5">
        <f t="shared" si="41"/>
        <v>7.2813899990518225</v>
      </c>
      <c r="H675" s="5">
        <f t="shared" si="42"/>
        <v>20.023822497392512</v>
      </c>
      <c r="I675" s="11">
        <f t="shared" si="43"/>
        <v>5252654.2130533354</v>
      </c>
      <c r="J675" s="5">
        <f t="shared" si="44"/>
        <v>40.842711655973531</v>
      </c>
    </row>
    <row r="676" spans="1:10" x14ac:dyDescent="0.25">
      <c r="A676">
        <v>636</v>
      </c>
      <c r="B676">
        <v>2656</v>
      </c>
      <c r="F676">
        <f>'Fit Bahrain'!$B$17+'Fit Bahrain'!$B$18*'Bahrain Parameters and Data'!B676</f>
        <v>1.97332177791872</v>
      </c>
      <c r="G676" s="5">
        <f t="shared" si="41"/>
        <v>7.194535488378861</v>
      </c>
      <c r="H676" s="5">
        <f t="shared" si="42"/>
        <v>19.784972593041868</v>
      </c>
      <c r="I676" s="11">
        <f t="shared" si="43"/>
        <v>5252681.1925614169</v>
      </c>
      <c r="J676" s="5">
        <f t="shared" si="44"/>
        <v>40.84292143872802</v>
      </c>
    </row>
    <row r="677" spans="1:10" x14ac:dyDescent="0.25">
      <c r="A677">
        <v>637</v>
      </c>
      <c r="B677">
        <v>2657</v>
      </c>
      <c r="F677">
        <f>'Fit Bahrain'!$B$17+'Fit Bahrain'!$B$18*'Bahrain Parameters and Data'!B677</f>
        <v>1.9613217779187195</v>
      </c>
      <c r="G677" s="5">
        <f t="shared" si="41"/>
        <v>7.1087170032484446</v>
      </c>
      <c r="H677" s="5">
        <f t="shared" si="42"/>
        <v>19.548971758933224</v>
      </c>
      <c r="I677" s="11">
        <f t="shared" si="43"/>
        <v>5252707.8502501789</v>
      </c>
      <c r="J677" s="5">
        <f t="shared" si="44"/>
        <v>40.843128719133567</v>
      </c>
    </row>
    <row r="678" spans="1:10" x14ac:dyDescent="0.25">
      <c r="A678">
        <v>638</v>
      </c>
      <c r="B678">
        <v>2658</v>
      </c>
      <c r="F678">
        <f>'Fit Bahrain'!$B$17+'Fit Bahrain'!$B$18*'Bahrain Parameters and Data'!B678</f>
        <v>1.9493217779187226</v>
      </c>
      <c r="G678" s="5">
        <f t="shared" si="41"/>
        <v>7.0239221856504424</v>
      </c>
      <c r="H678" s="5">
        <f t="shared" si="42"/>
        <v>19.315786010538716</v>
      </c>
      <c r="I678" s="11">
        <f t="shared" si="43"/>
        <v>5252734.1899583749</v>
      </c>
      <c r="J678" s="5">
        <f t="shared" si="44"/>
        <v>40.843333527038936</v>
      </c>
    </row>
    <row r="679" spans="1:10" x14ac:dyDescent="0.25">
      <c r="A679">
        <v>639</v>
      </c>
      <c r="B679">
        <v>2659</v>
      </c>
      <c r="F679">
        <f>'Fit Bahrain'!$B$17+'Fit Bahrain'!$B$18*'Bahrain Parameters and Data'!B679</f>
        <v>1.9373217779187222</v>
      </c>
      <c r="G679" s="5">
        <f t="shared" si="41"/>
        <v>6.9401388249845439</v>
      </c>
      <c r="H679" s="5">
        <f t="shared" si="42"/>
        <v>19.085381768707496</v>
      </c>
      <c r="I679" s="11">
        <f t="shared" si="43"/>
        <v>5252760.2154789688</v>
      </c>
      <c r="J679" s="5">
        <f t="shared" si="44"/>
        <v>40.843535891936789</v>
      </c>
    </row>
    <row r="680" spans="1:10" x14ac:dyDescent="0.25">
      <c r="A680">
        <v>640</v>
      </c>
      <c r="B680">
        <v>2660</v>
      </c>
      <c r="F680">
        <f>'Fit Bahrain'!$B$17+'Fit Bahrain'!$B$18*'Bahrain Parameters and Data'!B680</f>
        <v>1.9253217779187217</v>
      </c>
      <c r="G680" s="5">
        <f t="shared" si="41"/>
        <v>6.8573548563020612</v>
      </c>
      <c r="H680" s="5">
        <f t="shared" si="42"/>
        <v>18.857725854830669</v>
      </c>
      <c r="I680" s="11">
        <f t="shared" si="43"/>
        <v>5252785.9305596799</v>
      </c>
      <c r="J680" s="5">
        <f t="shared" si="44"/>
        <v>40.843735842968037</v>
      </c>
    </row>
    <row r="681" spans="1:10" x14ac:dyDescent="0.25">
      <c r="A681">
        <v>641</v>
      </c>
      <c r="B681">
        <v>2661</v>
      </c>
      <c r="F681">
        <f>'Fit Bahrain'!$B$17+'Fit Bahrain'!$B$18*'Bahrain Parameters and Data'!B681</f>
        <v>1.9133217779187213</v>
      </c>
      <c r="G681" s="5">
        <f t="shared" si="41"/>
        <v>6.7755583585684525</v>
      </c>
      <c r="H681" s="5">
        <f t="shared" si="42"/>
        <v>18.632785486063245</v>
      </c>
      <c r="I681" s="11">
        <f t="shared" si="43"/>
        <v>5252811.3389035249</v>
      </c>
      <c r="J681" s="5">
        <f t="shared" si="44"/>
        <v>40.843933408925977</v>
      </c>
    </row>
    <row r="682" spans="1:10" x14ac:dyDescent="0.25">
      <c r="A682">
        <v>642</v>
      </c>
      <c r="B682">
        <v>2662</v>
      </c>
      <c r="F682">
        <f>'Fit Bahrain'!$B$17+'Fit Bahrain'!$B$18*'Bahrain Parameters and Data'!B682</f>
        <v>1.9013217779187208</v>
      </c>
      <c r="G682" s="5">
        <f t="shared" ref="G682:G740" si="45">EXP(F682)</f>
        <v>6.6947375529466981</v>
      </c>
      <c r="H682" s="5">
        <f t="shared" ref="H682:H740" si="46">G682*44/16</f>
        <v>18.410528270603422</v>
      </c>
      <c r="I682" s="11">
        <f t="shared" ref="I682:I740" si="47">I681+G682+H682</f>
        <v>5252836.4441693481</v>
      </c>
      <c r="J682" s="5">
        <f t="shared" si="44"/>
        <v>40.844128618260434</v>
      </c>
    </row>
    <row r="683" spans="1:10" x14ac:dyDescent="0.25">
      <c r="A683">
        <v>643</v>
      </c>
      <c r="B683">
        <v>2663</v>
      </c>
      <c r="F683">
        <f>'Fit Bahrain'!$B$17+'Fit Bahrain'!$B$18*'Bahrain Parameters and Data'!B683</f>
        <v>1.8893217779187204</v>
      </c>
      <c r="G683" s="5">
        <f t="shared" si="45"/>
        <v>6.6148808011011306</v>
      </c>
      <c r="H683" s="5">
        <f t="shared" si="46"/>
        <v>18.190922203028109</v>
      </c>
      <c r="I683" s="11">
        <f t="shared" si="47"/>
        <v>5252861.2499723528</v>
      </c>
      <c r="J683" s="5">
        <f t="shared" si="44"/>
        <v>40.8443214990819</v>
      </c>
    </row>
    <row r="684" spans="1:10" x14ac:dyDescent="0.25">
      <c r="A684">
        <v>644</v>
      </c>
      <c r="B684">
        <v>2664</v>
      </c>
      <c r="F684">
        <f>'Fit Bahrain'!$B$17+'Fit Bahrain'!$B$18*'Bahrain Parameters and Data'!B684</f>
        <v>1.8773217779187199</v>
      </c>
      <c r="G684" s="5">
        <f t="shared" si="45"/>
        <v>6.5359766035214903</v>
      </c>
      <c r="H684" s="5">
        <f t="shared" si="46"/>
        <v>17.973935659684098</v>
      </c>
      <c r="I684" s="11">
        <f t="shared" si="47"/>
        <v>5252885.7598846164</v>
      </c>
      <c r="J684" s="5">
        <f t="shared" si="44"/>
        <v>40.844512079165554</v>
      </c>
    </row>
    <row r="685" spans="1:10" x14ac:dyDescent="0.25">
      <c r="A685">
        <v>645</v>
      </c>
      <c r="B685">
        <v>2665</v>
      </c>
      <c r="F685">
        <f>'Fit Bahrain'!$B$17+'Fit Bahrain'!$B$18*'Bahrain Parameters and Data'!B685</f>
        <v>1.8653217779187194</v>
      </c>
      <c r="G685" s="5">
        <f t="shared" si="45"/>
        <v>6.4580135978669793</v>
      </c>
      <c r="H685" s="5">
        <f t="shared" si="46"/>
        <v>17.759537394134192</v>
      </c>
      <c r="I685" s="11">
        <f t="shared" si="47"/>
        <v>5252909.9774356084</v>
      </c>
      <c r="J685" s="5">
        <f t="shared" si="44"/>
        <v>40.844700385955235</v>
      </c>
    </row>
    <row r="686" spans="1:10" x14ac:dyDescent="0.25">
      <c r="A686">
        <v>646</v>
      </c>
      <c r="B686">
        <v>2666</v>
      </c>
      <c r="F686">
        <f>'Fit Bahrain'!$B$17+'Fit Bahrain'!$B$18*'Bahrain Parameters and Data'!B686</f>
        <v>1.8533217779187225</v>
      </c>
      <c r="G686" s="5">
        <f t="shared" si="45"/>
        <v>6.3809805573300844</v>
      </c>
      <c r="H686" s="5">
        <f t="shared" si="46"/>
        <v>17.547696532657731</v>
      </c>
      <c r="I686" s="11">
        <f t="shared" si="47"/>
        <v>5252933.9061126988</v>
      </c>
      <c r="J686" s="5">
        <f t="shared" si="44"/>
        <v>40.844886446567472</v>
      </c>
    </row>
    <row r="687" spans="1:10" x14ac:dyDescent="0.25">
      <c r="A687">
        <v>647</v>
      </c>
      <c r="B687">
        <v>2667</v>
      </c>
      <c r="F687">
        <f>'Fit Bahrain'!$B$17+'Fit Bahrain'!$B$18*'Bahrain Parameters and Data'!B687</f>
        <v>1.8413217779187221</v>
      </c>
      <c r="G687" s="5">
        <f t="shared" si="45"/>
        <v>6.3048663890198098</v>
      </c>
      <c r="H687" s="5">
        <f t="shared" si="46"/>
        <v>17.338382569804477</v>
      </c>
      <c r="I687" s="11">
        <f t="shared" si="47"/>
        <v>5252957.5493616583</v>
      </c>
      <c r="J687" s="5">
        <f t="shared" si="44"/>
        <v>40.845070287795288</v>
      </c>
    </row>
    <row r="688" spans="1:10" x14ac:dyDescent="0.25">
      <c r="A688">
        <v>648</v>
      </c>
      <c r="B688">
        <v>2668</v>
      </c>
      <c r="F688">
        <f>'Fit Bahrain'!$B$17+'Fit Bahrain'!$B$18*'Bahrain Parameters and Data'!B688</f>
        <v>1.8293217779187216</v>
      </c>
      <c r="G688" s="5">
        <f t="shared" si="45"/>
        <v>6.2296601323644154</v>
      </c>
      <c r="H688" s="5">
        <f t="shared" si="46"/>
        <v>17.131565364002142</v>
      </c>
      <c r="I688" s="11">
        <f t="shared" si="47"/>
        <v>5252980.9105871543</v>
      </c>
      <c r="J688" s="5">
        <f t="shared" si="44"/>
        <v>40.845251936112156</v>
      </c>
    </row>
    <row r="689" spans="1:10" x14ac:dyDescent="0.25">
      <c r="A689">
        <v>649</v>
      </c>
      <c r="B689">
        <v>2669</v>
      </c>
      <c r="F689">
        <f>'Fit Bahrain'!$B$17+'Fit Bahrain'!$B$18*'Bahrain Parameters and Data'!B689</f>
        <v>1.8173217779187212</v>
      </c>
      <c r="G689" s="5">
        <f t="shared" si="45"/>
        <v>6.1553509575329857</v>
      </c>
      <c r="H689" s="5">
        <f t="shared" si="46"/>
        <v>16.927215133215711</v>
      </c>
      <c r="I689" s="11">
        <f t="shared" si="47"/>
        <v>5253003.9931532452</v>
      </c>
      <c r="J689" s="5">
        <f t="shared" si="44"/>
        <v>40.845431417675741</v>
      </c>
    </row>
    <row r="690" spans="1:10" x14ac:dyDescent="0.25">
      <c r="A690">
        <v>650</v>
      </c>
      <c r="B690">
        <v>2670</v>
      </c>
      <c r="F690">
        <f>'Fit Bahrain'!$B$17+'Fit Bahrain'!$B$18*'Bahrain Parameters and Data'!B690</f>
        <v>1.8053217779187207</v>
      </c>
      <c r="G690" s="5">
        <f t="shared" si="45"/>
        <v>6.081928163875939</v>
      </c>
      <c r="H690" s="5">
        <f t="shared" si="46"/>
        <v>16.725302450658834</v>
      </c>
      <c r="I690" s="11">
        <f t="shared" si="47"/>
        <v>5253026.8003838593</v>
      </c>
      <c r="J690" s="5">
        <f t="shared" si="44"/>
        <v>40.845608758331693</v>
      </c>
    </row>
    <row r="691" spans="1:10" x14ac:dyDescent="0.25">
      <c r="A691">
        <v>651</v>
      </c>
      <c r="B691">
        <v>2671</v>
      </c>
      <c r="F691">
        <f>'Fit Bahrain'!$B$17+'Fit Bahrain'!$B$18*'Bahrain Parameters and Data'!B691</f>
        <v>1.7933217779187203</v>
      </c>
      <c r="G691" s="5">
        <f t="shared" si="45"/>
        <v>6.0093811783841122</v>
      </c>
      <c r="H691" s="5">
        <f t="shared" si="46"/>
        <v>16.525798240556309</v>
      </c>
      <c r="I691" s="11">
        <f t="shared" si="47"/>
        <v>5253049.3355632788</v>
      </c>
      <c r="J691" s="5">
        <f t="shared" si="44"/>
        <v>40.845783983617387</v>
      </c>
    </row>
    <row r="692" spans="1:10" x14ac:dyDescent="0.25">
      <c r="A692">
        <v>652</v>
      </c>
      <c r="B692">
        <v>2672</v>
      </c>
      <c r="F692">
        <f>'Fit Bahrain'!$B$17+'Fit Bahrain'!$B$18*'Bahrain Parameters and Data'!B692</f>
        <v>1.7813217779187198</v>
      </c>
      <c r="G692" s="5">
        <f t="shared" si="45"/>
        <v>5.9376995541662341</v>
      </c>
      <c r="H692" s="5">
        <f t="shared" si="46"/>
        <v>16.328673773957142</v>
      </c>
      <c r="I692" s="11">
        <f t="shared" si="47"/>
        <v>5253071.6019366076</v>
      </c>
      <c r="J692" s="5">
        <f t="shared" si="44"/>
        <v>40.845957118765561</v>
      </c>
    </row>
    <row r="693" spans="1:10" x14ac:dyDescent="0.25">
      <c r="A693">
        <v>653</v>
      </c>
      <c r="B693">
        <v>2673</v>
      </c>
      <c r="F693">
        <f>'Fit Bahrain'!$B$17+'Fit Bahrain'!$B$18*'Bahrain Parameters and Data'!B693</f>
        <v>1.7693217779187194</v>
      </c>
      <c r="G693" s="5">
        <f t="shared" si="45"/>
        <v>5.8668729689445493</v>
      </c>
      <c r="H693" s="5">
        <f t="shared" si="46"/>
        <v>16.133900664597512</v>
      </c>
      <c r="I693" s="11">
        <f t="shared" si="47"/>
        <v>5253093.6027102415</v>
      </c>
      <c r="J693" s="5">
        <f t="shared" si="44"/>
        <v>40.846128188707972</v>
      </c>
    </row>
    <row r="694" spans="1:10" x14ac:dyDescent="0.25">
      <c r="A694">
        <v>654</v>
      </c>
      <c r="B694">
        <v>2674</v>
      </c>
      <c r="F694">
        <f>'Fit Bahrain'!$B$17+'Fit Bahrain'!$B$18*'Bahrain Parameters and Data'!B694</f>
        <v>1.7573217779187189</v>
      </c>
      <c r="G694" s="5">
        <f t="shared" si="45"/>
        <v>5.796891223568398</v>
      </c>
      <c r="H694" s="5">
        <f t="shared" si="46"/>
        <v>15.941450864813095</v>
      </c>
      <c r="I694" s="11">
        <f t="shared" si="47"/>
        <v>5253115.3410523301</v>
      </c>
      <c r="J694" s="5">
        <f t="shared" si="44"/>
        <v>40.846297218078995</v>
      </c>
    </row>
    <row r="695" spans="1:10" x14ac:dyDescent="0.25">
      <c r="A695">
        <v>655</v>
      </c>
      <c r="B695">
        <v>2675</v>
      </c>
      <c r="F695">
        <f>'Fit Bahrain'!$B$17+'Fit Bahrain'!$B$18*'Bahrain Parameters and Data'!B695</f>
        <v>1.7453217779187185</v>
      </c>
      <c r="G695" s="5">
        <f t="shared" si="45"/>
        <v>5.7277442405455172</v>
      </c>
      <c r="H695" s="5">
        <f t="shared" si="46"/>
        <v>15.751296661500172</v>
      </c>
      <c r="I695" s="11">
        <f t="shared" si="47"/>
        <v>5253136.8200932322</v>
      </c>
      <c r="J695" s="5">
        <f t="shared" si="44"/>
        <v>40.846464231219137</v>
      </c>
    </row>
    <row r="696" spans="1:10" x14ac:dyDescent="0.25">
      <c r="A696">
        <v>656</v>
      </c>
      <c r="B696">
        <v>2676</v>
      </c>
      <c r="F696">
        <f>'Fit Bahrain'!$B$17+'Fit Bahrain'!$B$18*'Bahrain Parameters and Data'!B696</f>
        <v>1.733321777918718</v>
      </c>
      <c r="G696" s="5">
        <f t="shared" si="45"/>
        <v>5.6594220625908633</v>
      </c>
      <c r="H696" s="5">
        <f t="shared" si="46"/>
        <v>15.563410672124874</v>
      </c>
      <c r="I696" s="11">
        <f t="shared" si="47"/>
        <v>5253158.0429259669</v>
      </c>
      <c r="J696" s="5">
        <f t="shared" si="44"/>
        <v>40.846629252178587</v>
      </c>
    </row>
    <row r="697" spans="1:10" x14ac:dyDescent="0.25">
      <c r="A697">
        <v>657</v>
      </c>
      <c r="B697">
        <v>2677</v>
      </c>
      <c r="F697">
        <f>'Fit Bahrain'!$B$17+'Fit Bahrain'!$B$18*'Bahrain Parameters and Data'!B697</f>
        <v>1.7213217779187246</v>
      </c>
      <c r="G697" s="5">
        <f t="shared" si="45"/>
        <v>5.5919148511927919</v>
      </c>
      <c r="H697" s="5">
        <f t="shared" si="46"/>
        <v>15.377765840780178</v>
      </c>
      <c r="I697" s="11">
        <f t="shared" si="47"/>
        <v>5253179.012606659</v>
      </c>
      <c r="J697" s="5">
        <f t="shared" si="44"/>
        <v>40.846792304720651</v>
      </c>
    </row>
    <row r="698" spans="1:10" x14ac:dyDescent="0.25">
      <c r="A698">
        <v>658</v>
      </c>
      <c r="B698">
        <v>2678</v>
      </c>
      <c r="F698">
        <f>'Fit Bahrain'!$B$17+'Fit Bahrain'!$B$18*'Bahrain Parameters and Data'!B698</f>
        <v>1.7093217779187242</v>
      </c>
      <c r="G698" s="5">
        <f t="shared" si="45"/>
        <v>5.5252128851961269</v>
      </c>
      <c r="H698" s="5">
        <f t="shared" si="46"/>
        <v>15.194335434289348</v>
      </c>
      <c r="I698" s="11">
        <f t="shared" si="47"/>
        <v>5253199.7321549784</v>
      </c>
      <c r="J698" s="5">
        <f t="shared" si="44"/>
        <v>40.846953412325178</v>
      </c>
    </row>
    <row r="699" spans="1:10" x14ac:dyDescent="0.25">
      <c r="A699">
        <v>659</v>
      </c>
      <c r="B699">
        <v>2679</v>
      </c>
      <c r="F699">
        <f>'Fit Bahrain'!$B$17+'Fit Bahrain'!$B$18*'Bahrain Parameters and Data'!B699</f>
        <v>1.6973217779187237</v>
      </c>
      <c r="G699" s="5">
        <f t="shared" si="45"/>
        <v>5.4593065594025436</v>
      </c>
      <c r="H699" s="5">
        <f t="shared" si="46"/>
        <v>15.013093038356995</v>
      </c>
      <c r="I699" s="11">
        <f t="shared" si="47"/>
        <v>5253220.2045545764</v>
      </c>
      <c r="J699" s="5">
        <f t="shared" si="44"/>
        <v>40.847112598191934</v>
      </c>
    </row>
    <row r="700" spans="1:10" x14ac:dyDescent="0.25">
      <c r="A700">
        <v>660</v>
      </c>
      <c r="B700">
        <v>2680</v>
      </c>
      <c r="F700">
        <f>'Fit Bahrain'!$B$17+'Fit Bahrain'!$B$18*'Bahrain Parameters and Data'!B700</f>
        <v>1.6853217779187233</v>
      </c>
      <c r="G700" s="5">
        <f t="shared" si="45"/>
        <v>5.3941863831872414</v>
      </c>
      <c r="H700" s="5">
        <f t="shared" si="46"/>
        <v>14.834012553764914</v>
      </c>
      <c r="I700" s="11">
        <f t="shared" si="47"/>
        <v>5253240.4327535136</v>
      </c>
      <c r="J700" s="5">
        <f t="shared" si="44"/>
        <v>40.847269885243961</v>
      </c>
    </row>
    <row r="701" spans="1:10" x14ac:dyDescent="0.25">
      <c r="A701">
        <v>661</v>
      </c>
      <c r="B701">
        <v>2681</v>
      </c>
      <c r="F701">
        <f>'Fit Bahrain'!$B$17+'Fit Bahrain'!$B$18*'Bahrain Parameters and Data'!B701</f>
        <v>1.6733217779187228</v>
      </c>
      <c r="G701" s="5">
        <f t="shared" si="45"/>
        <v>5.3298429791323176</v>
      </c>
      <c r="H701" s="5">
        <f t="shared" si="46"/>
        <v>14.657068192613874</v>
      </c>
      <c r="I701" s="11">
        <f t="shared" si="47"/>
        <v>5253260.4196646856</v>
      </c>
      <c r="J701" s="5">
        <f t="shared" si="44"/>
        <v>40.847425296130879</v>
      </c>
    </row>
    <row r="702" spans="1:10" x14ac:dyDescent="0.25">
      <c r="A702">
        <v>662</v>
      </c>
      <c r="B702">
        <v>2682</v>
      </c>
      <c r="F702">
        <f>'Fit Bahrain'!$B$17+'Fit Bahrain'!$B$18*'Bahrain Parameters and Data'!B702</f>
        <v>1.6613217779187224</v>
      </c>
      <c r="G702" s="5">
        <f t="shared" si="45"/>
        <v>5.2662670816764008</v>
      </c>
      <c r="H702" s="5">
        <f t="shared" si="46"/>
        <v>14.482234474610102</v>
      </c>
      <c r="I702" s="11">
        <f t="shared" si="47"/>
        <v>5253280.1681662416</v>
      </c>
      <c r="J702" s="5">
        <f t="shared" si="44"/>
        <v>40.8475788532321</v>
      </c>
    </row>
    <row r="703" spans="1:10" x14ac:dyDescent="0.25">
      <c r="A703">
        <v>663</v>
      </c>
      <c r="B703">
        <v>2683</v>
      </c>
      <c r="F703">
        <f>'Fit Bahrain'!$B$17+'Fit Bahrain'!$B$18*'Bahrain Parameters and Data'!B703</f>
        <v>1.6493217779187219</v>
      </c>
      <c r="G703" s="5">
        <f t="shared" si="45"/>
        <v>5.2034495357803996</v>
      </c>
      <c r="H703" s="5">
        <f t="shared" si="46"/>
        <v>14.3094862233961</v>
      </c>
      <c r="I703" s="11">
        <f t="shared" si="47"/>
        <v>5253299.6811020011</v>
      </c>
      <c r="J703" s="5">
        <f t="shared" si="44"/>
        <v>40.847730578660133</v>
      </c>
    </row>
    <row r="704" spans="1:10" x14ac:dyDescent="0.25">
      <c r="A704">
        <v>664</v>
      </c>
      <c r="B704">
        <v>2684</v>
      </c>
      <c r="F704">
        <f>'Fit Bahrain'!$B$17+'Fit Bahrain'!$B$18*'Bahrain Parameters and Data'!B704</f>
        <v>1.6373217779187215</v>
      </c>
      <c r="G704" s="5">
        <f t="shared" si="45"/>
        <v>5.141381295609154</v>
      </c>
      <c r="H704" s="5">
        <f t="shared" si="46"/>
        <v>14.138798562925174</v>
      </c>
      <c r="I704" s="11">
        <f t="shared" si="47"/>
        <v>5253318.9612818593</v>
      </c>
      <c r="J704" s="5">
        <f t="shared" si="44"/>
        <v>40.847880494263691</v>
      </c>
    </row>
    <row r="705" spans="1:10" x14ac:dyDescent="0.25">
      <c r="A705">
        <v>665</v>
      </c>
      <c r="B705">
        <v>2685</v>
      </c>
      <c r="F705">
        <f>'Fit Bahrain'!$B$17+'Fit Bahrain'!$B$18*'Bahrain Parameters and Data'!B705</f>
        <v>1.625321777918721</v>
      </c>
      <c r="G705" s="5">
        <f t="shared" si="45"/>
        <v>5.0800534232288266</v>
      </c>
      <c r="H705" s="5">
        <f t="shared" si="46"/>
        <v>13.970146913879272</v>
      </c>
      <c r="I705" s="11">
        <f t="shared" si="47"/>
        <v>5253338.0114821969</v>
      </c>
      <c r="J705" s="5">
        <f t="shared" si="44"/>
        <v>40.848028621630888</v>
      </c>
    </row>
    <row r="706" spans="1:10" x14ac:dyDescent="0.25">
      <c r="A706">
        <v>666</v>
      </c>
      <c r="B706">
        <v>2686</v>
      </c>
      <c r="F706">
        <f>'Fit Bahrain'!$B$17+'Fit Bahrain'!$B$18*'Bahrain Parameters and Data'!B706</f>
        <v>1.6133217779187206</v>
      </c>
      <c r="G706" s="5">
        <f t="shared" si="45"/>
        <v>5.0194570873198181</v>
      </c>
      <c r="H706" s="5">
        <f t="shared" si="46"/>
        <v>13.803506990129499</v>
      </c>
      <c r="I706" s="11">
        <f t="shared" si="47"/>
        <v>5253356.8344462737</v>
      </c>
      <c r="J706" s="5">
        <f t="shared" si="44"/>
        <v>40.84817498209231</v>
      </c>
    </row>
    <row r="707" spans="1:10" x14ac:dyDescent="0.25">
      <c r="A707">
        <v>667</v>
      </c>
      <c r="B707">
        <v>2687</v>
      </c>
      <c r="F707">
        <f>'Fit Bahrain'!$B$17+'Fit Bahrain'!$B$18*'Bahrain Parameters and Data'!B707</f>
        <v>1.6013217779187201</v>
      </c>
      <c r="G707" s="5">
        <f t="shared" si="45"/>
        <v>4.9595835619050472</v>
      </c>
      <c r="H707" s="5">
        <f t="shared" si="46"/>
        <v>13.638854795238879</v>
      </c>
      <c r="I707" s="11">
        <f t="shared" si="47"/>
        <v>5253375.4328846307</v>
      </c>
      <c r="J707" s="5">
        <f t="shared" si="44"/>
        <v>40.848319596724124</v>
      </c>
    </row>
    <row r="708" spans="1:10" x14ac:dyDescent="0.25">
      <c r="A708">
        <v>668</v>
      </c>
      <c r="B708">
        <v>2688</v>
      </c>
      <c r="F708">
        <f>'Fit Bahrain'!$B$17+'Fit Bahrain'!$B$18*'Bahrain Parameters and Data'!B708</f>
        <v>1.5893217779187196</v>
      </c>
      <c r="G708" s="5">
        <f t="shared" si="45"/>
        <v>4.900424225093392</v>
      </c>
      <c r="H708" s="5">
        <f t="shared" si="46"/>
        <v>13.476166619006829</v>
      </c>
      <c r="I708" s="11">
        <f t="shared" si="47"/>
        <v>5253393.809475475</v>
      </c>
      <c r="J708" s="5">
        <f t="shared" si="44"/>
        <v>40.848462486351089</v>
      </c>
    </row>
    <row r="709" spans="1:10" x14ac:dyDescent="0.25">
      <c r="A709">
        <v>669</v>
      </c>
      <c r="B709">
        <v>2689</v>
      </c>
      <c r="F709">
        <f>'Fit Bahrain'!$B$17+'Fit Bahrain'!$B$18*'Bahrain Parameters and Data'!B709</f>
        <v>1.5773217779187192</v>
      </c>
      <c r="G709" s="5">
        <f t="shared" si="45"/>
        <v>4.8419705578381249</v>
      </c>
      <c r="H709" s="5">
        <f t="shared" si="46"/>
        <v>13.315419034054843</v>
      </c>
      <c r="I709" s="11">
        <f t="shared" si="47"/>
        <v>5253411.9668650674</v>
      </c>
      <c r="J709" s="5">
        <f t="shared" si="44"/>
        <v>40.848603671549554</v>
      </c>
    </row>
    <row r="710" spans="1:10" x14ac:dyDescent="0.25">
      <c r="A710">
        <v>670</v>
      </c>
      <c r="B710">
        <v>2690</v>
      </c>
      <c r="F710">
        <f>'Fit Bahrain'!$B$17+'Fit Bahrain'!$B$18*'Bahrain Parameters and Data'!B710</f>
        <v>1.5653217779187187</v>
      </c>
      <c r="G710" s="5">
        <f t="shared" si="45"/>
        <v>4.7842141427101508</v>
      </c>
      <c r="H710" s="5">
        <f t="shared" si="46"/>
        <v>13.156588892452914</v>
      </c>
      <c r="I710" s="11">
        <f t="shared" si="47"/>
        <v>5253429.9076681025</v>
      </c>
      <c r="J710" s="5">
        <f t="shared" si="44"/>
        <v>40.84874317265043</v>
      </c>
    </row>
    <row r="711" spans="1:10" x14ac:dyDescent="0.25">
      <c r="A711">
        <v>671</v>
      </c>
      <c r="B711">
        <v>2691</v>
      </c>
      <c r="F711">
        <f>'Fit Bahrain'!$B$17+'Fit Bahrain'!$B$18*'Bahrain Parameters and Data'!B711</f>
        <v>1.5533217779187183</v>
      </c>
      <c r="G711" s="5">
        <f t="shared" si="45"/>
        <v>4.7271466626858896</v>
      </c>
      <c r="H711" s="5">
        <f t="shared" si="46"/>
        <v>12.999653322386196</v>
      </c>
      <c r="I711" s="11">
        <f t="shared" si="47"/>
        <v>5253447.6344680879</v>
      </c>
      <c r="J711" s="5">
        <f t="shared" ref="J711:J774" si="48">I711/$C$2*100</f>
        <v>40.848881009742122</v>
      </c>
    </row>
    <row r="712" spans="1:10" x14ac:dyDescent="0.25">
      <c r="A712">
        <v>672</v>
      </c>
      <c r="B712">
        <v>2692</v>
      </c>
      <c r="F712">
        <f>'Fit Bahrain'!$B$17+'Fit Bahrain'!$B$18*'Bahrain Parameters and Data'!B712</f>
        <v>1.5413217779187178</v>
      </c>
      <c r="G712" s="5">
        <f t="shared" si="45"/>
        <v>4.6707598999496032</v>
      </c>
      <c r="H712" s="5">
        <f t="shared" si="46"/>
        <v>12.844589724861409</v>
      </c>
      <c r="I712" s="11">
        <f t="shared" si="47"/>
        <v>5253465.1498177126</v>
      </c>
      <c r="J712" s="5">
        <f t="shared" si="48"/>
        <v>40.849017202673402</v>
      </c>
    </row>
    <row r="713" spans="1:10" x14ac:dyDescent="0.25">
      <c r="A713">
        <v>673</v>
      </c>
      <c r="B713">
        <v>2693</v>
      </c>
      <c r="F713">
        <f>'Fit Bahrain'!$B$17+'Fit Bahrain'!$B$18*'Bahrain Parameters and Data'!B713</f>
        <v>1.5293217779187245</v>
      </c>
      <c r="G713" s="5">
        <f t="shared" si="45"/>
        <v>4.615045734710054</v>
      </c>
      <c r="H713" s="5">
        <f t="shared" si="46"/>
        <v>12.691375770452648</v>
      </c>
      <c r="I713" s="11">
        <f t="shared" si="47"/>
        <v>5253482.4562392179</v>
      </c>
      <c r="J713" s="5">
        <f t="shared" si="48"/>
        <v>40.849151771056292</v>
      </c>
    </row>
    <row r="714" spans="1:10" x14ac:dyDescent="0.25">
      <c r="A714">
        <v>674</v>
      </c>
      <c r="B714">
        <v>2694</v>
      </c>
      <c r="F714">
        <f>'Fit Bahrain'!$B$17+'Fit Bahrain'!$B$18*'Bahrain Parameters and Data'!B714</f>
        <v>1.517321777918724</v>
      </c>
      <c r="G714" s="5">
        <f t="shared" si="45"/>
        <v>4.5599961440311079</v>
      </c>
      <c r="H714" s="5">
        <f t="shared" si="46"/>
        <v>12.539989396085547</v>
      </c>
      <c r="I714" s="11">
        <f t="shared" si="47"/>
        <v>5253499.5562247578</v>
      </c>
      <c r="J714" s="5">
        <f t="shared" si="48"/>
        <v>40.849284734268871</v>
      </c>
    </row>
    <row r="715" spans="1:10" x14ac:dyDescent="0.25">
      <c r="A715">
        <v>675</v>
      </c>
      <c r="B715">
        <v>2695</v>
      </c>
      <c r="F715">
        <f>'Fit Bahrain'!$B$17+'Fit Bahrain'!$B$18*'Bahrain Parameters and Data'!B715</f>
        <v>1.5053217779187236</v>
      </c>
      <c r="G715" s="5">
        <f t="shared" si="45"/>
        <v>4.5056032006766129</v>
      </c>
      <c r="H715" s="5">
        <f t="shared" si="46"/>
        <v>12.390408801860685</v>
      </c>
      <c r="I715" s="11">
        <f t="shared" si="47"/>
        <v>5253516.4522367604</v>
      </c>
      <c r="J715" s="5">
        <f t="shared" si="48"/>
        <v>40.849416111458069</v>
      </c>
    </row>
    <row r="716" spans="1:10" x14ac:dyDescent="0.25">
      <c r="A716">
        <v>676</v>
      </c>
      <c r="B716">
        <v>2696</v>
      </c>
      <c r="F716">
        <f>'Fit Bahrain'!$B$17+'Fit Bahrain'!$B$18*'Bahrain Parameters and Data'!B716</f>
        <v>1.4933217779187231</v>
      </c>
      <c r="G716" s="5">
        <f t="shared" si="45"/>
        <v>4.4518590719687356</v>
      </c>
      <c r="H716" s="5">
        <f t="shared" si="46"/>
        <v>12.242612447914023</v>
      </c>
      <c r="I716" s="11">
        <f t="shared" si="47"/>
        <v>5253533.1467082798</v>
      </c>
      <c r="J716" s="5">
        <f t="shared" si="48"/>
        <v>40.849545921542429</v>
      </c>
    </row>
    <row r="717" spans="1:10" x14ac:dyDescent="0.25">
      <c r="A717">
        <v>677</v>
      </c>
      <c r="B717">
        <v>2697</v>
      </c>
      <c r="F717">
        <f>'Fit Bahrain'!$B$17+'Fit Bahrain'!$B$18*'Bahrain Parameters and Data'!B717</f>
        <v>1.4813217779187227</v>
      </c>
      <c r="G717" s="5">
        <f t="shared" si="45"/>
        <v>4.3987560186600714</v>
      </c>
      <c r="H717" s="5">
        <f t="shared" si="46"/>
        <v>12.096579051315196</v>
      </c>
      <c r="I717" s="11">
        <f t="shared" si="47"/>
        <v>5253549.6420433503</v>
      </c>
      <c r="J717" s="5">
        <f t="shared" si="48"/>
        <v>40.849674183214837</v>
      </c>
    </row>
    <row r="718" spans="1:10" x14ac:dyDescent="0.25">
      <c r="A718">
        <v>678</v>
      </c>
      <c r="B718">
        <v>2698</v>
      </c>
      <c r="F718">
        <f>'Fit Bahrain'!$B$17+'Fit Bahrain'!$B$18*'Bahrain Parameters and Data'!B718</f>
        <v>1.4693217779187222</v>
      </c>
      <c r="G718" s="5">
        <f t="shared" si="45"/>
        <v>4.3462863938191809</v>
      </c>
      <c r="H718" s="5">
        <f t="shared" si="46"/>
        <v>11.952287583002747</v>
      </c>
      <c r="I718" s="11">
        <f t="shared" si="47"/>
        <v>5253565.9406173266</v>
      </c>
      <c r="J718" s="5">
        <f t="shared" si="48"/>
        <v>40.849800914945185</v>
      </c>
    </row>
    <row r="719" spans="1:10" x14ac:dyDescent="0.25">
      <c r="A719">
        <v>679</v>
      </c>
      <c r="B719">
        <v>2699</v>
      </c>
      <c r="F719">
        <f>'Fit Bahrain'!$B$17+'Fit Bahrain'!$B$18*'Bahrain Parameters and Data'!B719</f>
        <v>1.4573217779187218</v>
      </c>
      <c r="G719" s="5">
        <f t="shared" si="45"/>
        <v>4.294442641729419</v>
      </c>
      <c r="H719" s="5">
        <f t="shared" si="46"/>
        <v>11.809717264755902</v>
      </c>
      <c r="I719" s="11">
        <f t="shared" si="47"/>
        <v>5253582.0447772332</v>
      </c>
      <c r="J719" s="5">
        <f t="shared" si="48"/>
        <v>40.849926134983065</v>
      </c>
    </row>
    <row r="720" spans="1:10" x14ac:dyDescent="0.25">
      <c r="A720">
        <v>680</v>
      </c>
      <c r="B720">
        <v>2700</v>
      </c>
      <c r="F720">
        <f>'Fit Bahrain'!$B$17+'Fit Bahrain'!$B$18*'Bahrain Parameters and Data'!B720</f>
        <v>1.4453217779187213</v>
      </c>
      <c r="G720" s="5">
        <f t="shared" si="45"/>
        <v>4.243217296800899</v>
      </c>
      <c r="H720" s="5">
        <f t="shared" si="46"/>
        <v>11.668847566202473</v>
      </c>
      <c r="I720" s="11">
        <f t="shared" si="47"/>
        <v>5253597.9568420965</v>
      </c>
      <c r="J720" s="5">
        <f t="shared" si="48"/>
        <v>40.850049861360375</v>
      </c>
    </row>
    <row r="721" spans="1:10" x14ac:dyDescent="0.25">
      <c r="A721">
        <v>681</v>
      </c>
      <c r="B721">
        <v>2701</v>
      </c>
      <c r="F721">
        <f>'Fit Bahrain'!$B$17+'Fit Bahrain'!$B$18*'Bahrain Parameters and Data'!B721</f>
        <v>1.4333217779187208</v>
      </c>
      <c r="G721" s="5">
        <f t="shared" si="45"/>
        <v>4.1926029824954334</v>
      </c>
      <c r="H721" s="5">
        <f t="shared" si="46"/>
        <v>11.529658201862443</v>
      </c>
      <c r="I721" s="11">
        <f t="shared" si="47"/>
        <v>5253613.6791032813</v>
      </c>
      <c r="J721" s="5">
        <f t="shared" si="48"/>
        <v>40.85017211189394</v>
      </c>
    </row>
    <row r="722" spans="1:10" x14ac:dyDescent="0.25">
      <c r="A722">
        <v>682</v>
      </c>
      <c r="B722">
        <v>2702</v>
      </c>
      <c r="F722">
        <f>'Fit Bahrain'!$B$17+'Fit Bahrain'!$B$18*'Bahrain Parameters and Data'!B722</f>
        <v>1.4213217779187204</v>
      </c>
      <c r="G722" s="5">
        <f t="shared" si="45"/>
        <v>4.1425924102642995</v>
      </c>
      <c r="H722" s="5">
        <f t="shared" si="46"/>
        <v>11.392129128226824</v>
      </c>
      <c r="I722" s="11">
        <f t="shared" si="47"/>
        <v>5253629.2138248198</v>
      </c>
      <c r="J722" s="5">
        <f t="shared" si="48"/>
        <v>40.850292904188031</v>
      </c>
    </row>
    <row r="723" spans="1:10" x14ac:dyDescent="0.25">
      <c r="A723">
        <v>683</v>
      </c>
      <c r="B723">
        <v>2703</v>
      </c>
      <c r="F723">
        <f>'Fit Bahrain'!$B$17+'Fit Bahrain'!$B$18*'Bahrain Parameters and Data'!B723</f>
        <v>1.4093217779187199</v>
      </c>
      <c r="G723" s="5">
        <f t="shared" si="45"/>
        <v>4.0931783784986777</v>
      </c>
      <c r="H723" s="5">
        <f t="shared" si="46"/>
        <v>11.256240540871364</v>
      </c>
      <c r="I723" s="11">
        <f t="shared" si="47"/>
        <v>5253644.5632437393</v>
      </c>
      <c r="J723" s="5">
        <f t="shared" si="48"/>
        <v>40.850412255636947</v>
      </c>
    </row>
    <row r="724" spans="1:10" x14ac:dyDescent="0.25">
      <c r="A724">
        <v>684</v>
      </c>
      <c r="B724">
        <v>2704</v>
      </c>
      <c r="F724">
        <f>'Fit Bahrain'!$B$17+'Fit Bahrain'!$B$18*'Bahrain Parameters and Data'!B724</f>
        <v>1.3973217779187195</v>
      </c>
      <c r="G724" s="5">
        <f t="shared" si="45"/>
        <v>4.0443537714926059</v>
      </c>
      <c r="H724" s="5">
        <f t="shared" si="46"/>
        <v>11.121972871604665</v>
      </c>
      <c r="I724" s="11">
        <f t="shared" si="47"/>
        <v>5253659.7295703832</v>
      </c>
      <c r="J724" s="5">
        <f t="shared" si="48"/>
        <v>40.850530183427523</v>
      </c>
    </row>
    <row r="725" spans="1:10" x14ac:dyDescent="0.25">
      <c r="A725">
        <v>685</v>
      </c>
      <c r="B725">
        <v>2705</v>
      </c>
      <c r="F725">
        <f>'Fit Bahrain'!$B$17+'Fit Bahrain'!$B$18*'Bahrain Parameters and Data'!B725</f>
        <v>1.385321777918719</v>
      </c>
      <c r="G725" s="5">
        <f t="shared" si="45"/>
        <v>3.9961115584183062</v>
      </c>
      <c r="H725" s="5">
        <f t="shared" si="46"/>
        <v>10.989306785650342</v>
      </c>
      <c r="I725" s="11">
        <f t="shared" si="47"/>
        <v>5253674.7149887281</v>
      </c>
      <c r="J725" s="5">
        <f t="shared" si="48"/>
        <v>40.850646704541546</v>
      </c>
    </row>
    <row r="726" spans="1:10" x14ac:dyDescent="0.25">
      <c r="A726">
        <v>686</v>
      </c>
      <c r="B726">
        <v>2706</v>
      </c>
      <c r="F726">
        <f>'Fit Bahrain'!$B$17+'Fit Bahrain'!$B$18*'Bahrain Parameters and Data'!B726</f>
        <v>1.3733217779187186</v>
      </c>
      <c r="G726" s="5">
        <f t="shared" si="45"/>
        <v>3.9484447923137327</v>
      </c>
      <c r="H726" s="5">
        <f t="shared" si="46"/>
        <v>10.858223178862765</v>
      </c>
      <c r="I726" s="11">
        <f t="shared" si="47"/>
        <v>5253689.5216566985</v>
      </c>
      <c r="J726" s="5">
        <f t="shared" si="48"/>
        <v>40.850761835758256</v>
      </c>
    </row>
    <row r="727" spans="1:10" x14ac:dyDescent="0.25">
      <c r="A727">
        <v>687</v>
      </c>
      <c r="B727">
        <v>2707</v>
      </c>
      <c r="F727">
        <f>'Fit Bahrain'!$B$17+'Fit Bahrain'!$B$18*'Bahrain Parameters and Data'!B727</f>
        <v>1.3613217779187181</v>
      </c>
      <c r="G727" s="5">
        <f t="shared" si="45"/>
        <v>3.9013466090821978</v>
      </c>
      <c r="H727" s="5">
        <f t="shared" si="46"/>
        <v>10.728703174976044</v>
      </c>
      <c r="I727" s="11">
        <f t="shared" si="47"/>
        <v>5253704.1517064823</v>
      </c>
      <c r="J727" s="5">
        <f t="shared" si="48"/>
        <v>40.85087559365676</v>
      </c>
    </row>
    <row r="728" spans="1:10" x14ac:dyDescent="0.25">
      <c r="A728">
        <v>688</v>
      </c>
      <c r="B728">
        <v>2708</v>
      </c>
      <c r="F728">
        <f>'Fit Bahrain'!$B$17+'Fit Bahrain'!$B$18*'Bahrain Parameters and Data'!B728</f>
        <v>1.3493217779187248</v>
      </c>
      <c r="G728" s="5">
        <f t="shared" si="45"/>
        <v>3.8548102265039574</v>
      </c>
      <c r="H728" s="5">
        <f t="shared" si="46"/>
        <v>10.600728122885883</v>
      </c>
      <c r="I728" s="11">
        <f t="shared" si="47"/>
        <v>5253718.6072448315</v>
      </c>
      <c r="J728" s="5">
        <f t="shared" si="48"/>
        <v>40.850987994618386</v>
      </c>
    </row>
    <row r="729" spans="1:10" x14ac:dyDescent="0.25">
      <c r="A729">
        <v>689</v>
      </c>
      <c r="B729">
        <v>2709</v>
      </c>
      <c r="F729">
        <f>'Fit Bahrain'!$B$17+'Fit Bahrain'!$B$18*'Bahrain Parameters and Data'!B729</f>
        <v>1.3373217779187243</v>
      </c>
      <c r="G729" s="5">
        <f t="shared" si="45"/>
        <v>3.8088289432594498</v>
      </c>
      <c r="H729" s="5">
        <f t="shared" si="46"/>
        <v>10.474279593963487</v>
      </c>
      <c r="I729" s="11">
        <f t="shared" si="47"/>
        <v>5253732.8903533686</v>
      </c>
      <c r="J729" s="5">
        <f t="shared" si="48"/>
        <v>40.851099054829064</v>
      </c>
    </row>
    <row r="730" spans="1:10" x14ac:dyDescent="0.25">
      <c r="A730">
        <v>690</v>
      </c>
      <c r="B730">
        <v>2710</v>
      </c>
      <c r="F730">
        <f>'Fit Bahrain'!$B$17+'Fit Bahrain'!$B$18*'Bahrain Parameters and Data'!B730</f>
        <v>1.3253217779187239</v>
      </c>
      <c r="G730" s="5">
        <f t="shared" si="45"/>
        <v>3.7633961379644596</v>
      </c>
      <c r="H730" s="5">
        <f t="shared" si="46"/>
        <v>10.349339379402263</v>
      </c>
      <c r="I730" s="11">
        <f t="shared" si="47"/>
        <v>5253747.0030888859</v>
      </c>
      <c r="J730" s="5">
        <f t="shared" si="48"/>
        <v>40.85120879028166</v>
      </c>
    </row>
    <row r="731" spans="1:10" x14ac:dyDescent="0.25">
      <c r="A731">
        <v>691</v>
      </c>
      <c r="B731">
        <v>2711</v>
      </c>
      <c r="F731">
        <f>'Fit Bahrain'!$B$17+'Fit Bahrain'!$B$18*'Bahrain Parameters and Data'!B731</f>
        <v>1.3133217779187234</v>
      </c>
      <c r="G731" s="5">
        <f t="shared" si="45"/>
        <v>3.7185052682165165</v>
      </c>
      <c r="H731" s="5">
        <f t="shared" si="46"/>
        <v>10.22588948759542</v>
      </c>
      <c r="I731" s="11">
        <f t="shared" si="47"/>
        <v>5253760.9474836411</v>
      </c>
      <c r="J731" s="5">
        <f t="shared" si="48"/>
        <v>40.85131721677827</v>
      </c>
    </row>
    <row r="732" spans="1:10" x14ac:dyDescent="0.25">
      <c r="A732">
        <v>692</v>
      </c>
      <c r="B732">
        <v>2712</v>
      </c>
      <c r="F732">
        <f>'Fit Bahrain'!$B$17+'Fit Bahrain'!$B$18*'Bahrain Parameters and Data'!B732</f>
        <v>1.3013217779187229</v>
      </c>
      <c r="G732" s="5">
        <f t="shared" si="45"/>
        <v>3.6741498696528039</v>
      </c>
      <c r="H732" s="5">
        <f t="shared" si="46"/>
        <v>10.10391214154521</v>
      </c>
      <c r="I732" s="11">
        <f t="shared" si="47"/>
        <v>5253774.7255456522</v>
      </c>
      <c r="J732" s="5">
        <f t="shared" si="48"/>
        <v>40.8514243499325</v>
      </c>
    </row>
    <row r="733" spans="1:10" x14ac:dyDescent="0.25">
      <c r="A733">
        <v>693</v>
      </c>
      <c r="B733">
        <v>2713</v>
      </c>
      <c r="F733">
        <f>'Fit Bahrain'!$B$17+'Fit Bahrain'!$B$18*'Bahrain Parameters and Data'!B733</f>
        <v>1.2893217779187225</v>
      </c>
      <c r="G733" s="5">
        <f t="shared" si="45"/>
        <v>3.6303235550192832</v>
      </c>
      <c r="H733" s="5">
        <f t="shared" si="46"/>
        <v>9.9833897763030279</v>
      </c>
      <c r="I733" s="11">
        <f t="shared" si="47"/>
        <v>5253788.3392589837</v>
      </c>
      <c r="J733" s="5">
        <f t="shared" si="48"/>
        <v>40.851530205171699</v>
      </c>
    </row>
    <row r="734" spans="1:10" x14ac:dyDescent="0.25">
      <c r="A734">
        <v>694</v>
      </c>
      <c r="B734">
        <v>2714</v>
      </c>
      <c r="F734">
        <f>'Fit Bahrain'!$B$17+'Fit Bahrain'!$B$18*'Bahrain Parameters and Data'!B734</f>
        <v>1.277321777918722</v>
      </c>
      <c r="G734" s="5">
        <f t="shared" si="45"/>
        <v>3.5870200132509145</v>
      </c>
      <c r="H734" s="5">
        <f t="shared" si="46"/>
        <v>9.8643050364400153</v>
      </c>
      <c r="I734" s="11">
        <f t="shared" si="47"/>
        <v>5253801.7905840334</v>
      </c>
      <c r="J734" s="5">
        <f t="shared" si="48"/>
        <v>40.851634797739209</v>
      </c>
    </row>
    <row r="735" spans="1:10" x14ac:dyDescent="0.25">
      <c r="A735">
        <v>695</v>
      </c>
      <c r="B735">
        <v>2715</v>
      </c>
      <c r="F735">
        <f>'Fit Bahrain'!$B$17+'Fit Bahrain'!$B$18*'Bahrain Parameters and Data'!B735</f>
        <v>1.2653217779187216</v>
      </c>
      <c r="G735" s="5">
        <f t="shared" si="45"/>
        <v>3.5442330085628542</v>
      </c>
      <c r="H735" s="5">
        <f t="shared" si="46"/>
        <v>9.7466407735478491</v>
      </c>
      <c r="I735" s="11">
        <f t="shared" si="47"/>
        <v>5253815.0814578151</v>
      </c>
      <c r="J735" s="5">
        <f t="shared" si="48"/>
        <v>40.85173814269654</v>
      </c>
    </row>
    <row r="736" spans="1:10" x14ac:dyDescent="0.25">
      <c r="A736">
        <v>696</v>
      </c>
      <c r="B736">
        <v>2716</v>
      </c>
      <c r="F736">
        <f>'Fit Bahrain'!$B$17+'Fit Bahrain'!$B$18*'Bahrain Parameters and Data'!B736</f>
        <v>1.2533217779187211</v>
      </c>
      <c r="G736" s="5">
        <f t="shared" si="45"/>
        <v>3.5019563795524911</v>
      </c>
      <c r="H736" s="5">
        <f t="shared" si="46"/>
        <v>9.6303800437693496</v>
      </c>
      <c r="I736" s="11">
        <f t="shared" si="47"/>
        <v>5253828.2137942389</v>
      </c>
      <c r="J736" s="5">
        <f t="shared" si="48"/>
        <v>40.851840254925555</v>
      </c>
    </row>
    <row r="737" spans="1:10" x14ac:dyDescent="0.25">
      <c r="A737">
        <v>697</v>
      </c>
      <c r="B737">
        <v>2717</v>
      </c>
      <c r="F737">
        <f>'Fit Bahrain'!$B$17+'Fit Bahrain'!$B$18*'Bahrain Parameters and Data'!B737</f>
        <v>1.2413217779187207</v>
      </c>
      <c r="G737" s="5">
        <f t="shared" si="45"/>
        <v>3.4601840383121933</v>
      </c>
      <c r="H737" s="5">
        <f t="shared" si="46"/>
        <v>9.515506105358531</v>
      </c>
      <c r="I737" s="11">
        <f t="shared" si="47"/>
        <v>5253841.189484383</v>
      </c>
      <c r="J737" s="5">
        <f t="shared" si="48"/>
        <v>40.851941149130575</v>
      </c>
    </row>
    <row r="738" spans="1:10" x14ac:dyDescent="0.25">
      <c r="A738">
        <v>698</v>
      </c>
      <c r="B738">
        <v>2718</v>
      </c>
      <c r="F738">
        <f>'Fit Bahrain'!$B$17+'Fit Bahrain'!$B$18*'Bahrain Parameters and Data'!B738</f>
        <v>1.2293217779187202</v>
      </c>
      <c r="G738" s="5">
        <f t="shared" si="45"/>
        <v>3.4189099695526393</v>
      </c>
      <c r="H738" s="5">
        <f t="shared" si="46"/>
        <v>9.4020024162697577</v>
      </c>
      <c r="I738" s="11">
        <f t="shared" si="47"/>
        <v>5253854.0103967693</v>
      </c>
      <c r="J738" s="5">
        <f t="shared" si="48"/>
        <v>40.852040839840555</v>
      </c>
    </row>
    <row r="739" spans="1:10" x14ac:dyDescent="0.25">
      <c r="A739">
        <v>699</v>
      </c>
      <c r="B739">
        <v>2719</v>
      </c>
      <c r="F739">
        <f>'Fit Bahrain'!$B$17+'Fit Bahrain'!$B$18*'Bahrain Parameters and Data'!B739</f>
        <v>1.2173217779187198</v>
      </c>
      <c r="G739" s="5">
        <f t="shared" si="45"/>
        <v>3.3781282297366055</v>
      </c>
      <c r="H739" s="5">
        <f t="shared" si="46"/>
        <v>9.2898526317756644</v>
      </c>
      <c r="I739" s="11">
        <f t="shared" si="47"/>
        <v>5253866.6783776311</v>
      </c>
      <c r="J739" s="5">
        <f t="shared" si="48"/>
        <v>40.852139341411117</v>
      </c>
    </row>
    <row r="740" spans="1:10" x14ac:dyDescent="0.25">
      <c r="A740">
        <v>700</v>
      </c>
      <c r="B740">
        <v>2720</v>
      </c>
      <c r="F740">
        <f>'Fit Bahrain'!$B$17+'Fit Bahrain'!$B$18*'Bahrain Parameters and Data'!B740</f>
        <v>1.2053217779187193</v>
      </c>
      <c r="G740" s="5">
        <f t="shared" si="45"/>
        <v>3.3378329462230876</v>
      </c>
      <c r="H740" s="5">
        <f t="shared" si="46"/>
        <v>9.1790406021134903</v>
      </c>
      <c r="I740" s="11">
        <f t="shared" si="47"/>
        <v>5253879.1952511799</v>
      </c>
      <c r="J740" s="5">
        <f t="shared" si="48"/>
        <v>40.852236668026656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7A9A8-0B58-435D-8B04-B45D332A74F1}">
  <dimension ref="A1:I131"/>
  <sheetViews>
    <sheetView workbookViewId="0">
      <selection sqref="A1:I1048576"/>
    </sheetView>
  </sheetViews>
  <sheetFormatPr defaultRowHeight="15" x14ac:dyDescent="0.25"/>
  <cols>
    <col min="1" max="1" width="18" bestFit="1" customWidth="1"/>
    <col min="2" max="2" width="12" bestFit="1" customWidth="1"/>
    <col min="3" max="3" width="14.5703125" bestFit="1" customWidth="1"/>
    <col min="4" max="4" width="12.7109375" bestFit="1" customWidth="1"/>
    <col min="5" max="5" width="12" bestFit="1" customWidth="1"/>
    <col min="6" max="6" width="13.42578125" bestFit="1" customWidth="1"/>
    <col min="7" max="7" width="12" bestFit="1" customWidth="1"/>
    <col min="8" max="8" width="12.42578125" bestFit="1" customWidth="1"/>
    <col min="9" max="9" width="12.5703125" bestFit="1" customWidth="1"/>
  </cols>
  <sheetData>
    <row r="1" spans="1:9" x14ac:dyDescent="0.25">
      <c r="A1" t="s">
        <v>14</v>
      </c>
    </row>
    <row r="2" spans="1:9" ht="15.75" thickBot="1" x14ac:dyDescent="0.3"/>
    <row r="3" spans="1:9" x14ac:dyDescent="0.25">
      <c r="A3" s="9" t="s">
        <v>15</v>
      </c>
      <c r="B3" s="9"/>
    </row>
    <row r="4" spans="1:9" x14ac:dyDescent="0.25">
      <c r="A4" s="6" t="s">
        <v>16</v>
      </c>
      <c r="B4" s="6">
        <v>1</v>
      </c>
    </row>
    <row r="5" spans="1:9" x14ac:dyDescent="0.25">
      <c r="A5" s="6" t="s">
        <v>17</v>
      </c>
      <c r="B5" s="6">
        <v>1</v>
      </c>
    </row>
    <row r="6" spans="1:9" x14ac:dyDescent="0.25">
      <c r="A6" s="6" t="s">
        <v>18</v>
      </c>
      <c r="B6" s="6">
        <v>1</v>
      </c>
    </row>
    <row r="7" spans="1:9" x14ac:dyDescent="0.25">
      <c r="A7" s="6" t="s">
        <v>19</v>
      </c>
      <c r="B7" s="6">
        <v>5.4122747607522272E-16</v>
      </c>
    </row>
    <row r="8" spans="1:9" ht="15.75" thickBot="1" x14ac:dyDescent="0.3">
      <c r="A8" s="7" t="s">
        <v>20</v>
      </c>
      <c r="B8" s="7">
        <v>107</v>
      </c>
    </row>
    <row r="10" spans="1:9" ht="15.75" thickBot="1" x14ac:dyDescent="0.3">
      <c r="A10" t="s">
        <v>21</v>
      </c>
    </row>
    <row r="11" spans="1:9" x14ac:dyDescent="0.25">
      <c r="A11" s="8"/>
      <c r="B11" s="8" t="s">
        <v>25</v>
      </c>
      <c r="C11" s="8" t="s">
        <v>26</v>
      </c>
      <c r="D11" s="8" t="s">
        <v>27</v>
      </c>
      <c r="E11" s="8" t="s">
        <v>28</v>
      </c>
      <c r="F11" s="8" t="s">
        <v>29</v>
      </c>
    </row>
    <row r="12" spans="1:9" x14ac:dyDescent="0.25">
      <c r="A12" s="6" t="s">
        <v>22</v>
      </c>
      <c r="B12" s="6">
        <v>1</v>
      </c>
      <c r="C12" s="6">
        <v>255.19500000000008</v>
      </c>
      <c r="D12" s="6">
        <v>255.19500000000008</v>
      </c>
      <c r="E12" s="6">
        <v>8.7118921245840447E+32</v>
      </c>
      <c r="F12" s="6">
        <v>0</v>
      </c>
    </row>
    <row r="13" spans="1:9" x14ac:dyDescent="0.25">
      <c r="A13" s="6" t="s">
        <v>23</v>
      </c>
      <c r="B13" s="6">
        <v>105</v>
      </c>
      <c r="C13" s="6">
        <v>3.0757353990169357E-29</v>
      </c>
      <c r="D13" s="6">
        <v>2.929271808587558E-31</v>
      </c>
      <c r="E13" s="6"/>
      <c r="F13" s="6"/>
    </row>
    <row r="14" spans="1:9" ht="15.75" thickBot="1" x14ac:dyDescent="0.3">
      <c r="A14" s="7" t="s">
        <v>3</v>
      </c>
      <c r="B14" s="7">
        <v>106</v>
      </c>
      <c r="C14" s="7">
        <v>255.19500000000008</v>
      </c>
      <c r="D14" s="7"/>
      <c r="E14" s="7"/>
      <c r="F14" s="7"/>
    </row>
    <row r="15" spans="1:9" ht="15.75" thickBot="1" x14ac:dyDescent="0.3"/>
    <row r="16" spans="1:9" x14ac:dyDescent="0.25">
      <c r="A16" s="8"/>
      <c r="B16" s="8" t="s">
        <v>30</v>
      </c>
      <c r="C16" s="8" t="s">
        <v>19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8" t="s">
        <v>36</v>
      </c>
    </row>
    <row r="17" spans="1:9" x14ac:dyDescent="0.25">
      <c r="A17" s="6" t="s">
        <v>24</v>
      </c>
      <c r="B17" s="6">
        <v>112.13185520316631</v>
      </c>
      <c r="C17" s="6">
        <v>3.5137484444481869E-15</v>
      </c>
      <c r="D17" s="6">
        <v>3.1912317280520616E+16</v>
      </c>
      <c r="E17" s="6">
        <v>0</v>
      </c>
      <c r="F17" s="6">
        <v>112.13185520316631</v>
      </c>
      <c r="G17" s="6">
        <v>112.13185520316631</v>
      </c>
      <c r="H17" s="6">
        <v>112.13185520316631</v>
      </c>
      <c r="I17" s="6">
        <v>112.13185520316631</v>
      </c>
    </row>
    <row r="18" spans="1:9" ht="15.75" thickBot="1" x14ac:dyDescent="0.3">
      <c r="A18" s="7" t="s">
        <v>37</v>
      </c>
      <c r="B18" s="7">
        <v>-5.000000000000001E-2</v>
      </c>
      <c r="C18" s="7">
        <v>1.694001379973968E-18</v>
      </c>
      <c r="D18" s="7">
        <v>-2.9515914562459428E+16</v>
      </c>
      <c r="E18" s="7">
        <v>0</v>
      </c>
      <c r="F18" s="7">
        <v>-5.000000000000001E-2</v>
      </c>
      <c r="G18" s="7">
        <v>-5.000000000000001E-2</v>
      </c>
      <c r="H18" s="7">
        <v>-5.000000000000001E-2</v>
      </c>
      <c r="I18" s="7">
        <v>-5.000000000000001E-2</v>
      </c>
    </row>
    <row r="22" spans="1:9" x14ac:dyDescent="0.25">
      <c r="A22" t="s">
        <v>38</v>
      </c>
    </row>
    <row r="23" spans="1:9" ht="15.75" thickBot="1" x14ac:dyDescent="0.3"/>
    <row r="24" spans="1:9" x14ac:dyDescent="0.25">
      <c r="A24" s="8" t="s">
        <v>39</v>
      </c>
      <c r="B24" s="8" t="s">
        <v>40</v>
      </c>
      <c r="C24" s="8" t="s">
        <v>41</v>
      </c>
    </row>
    <row r="25" spans="1:9" x14ac:dyDescent="0.25">
      <c r="A25" s="6">
        <v>1</v>
      </c>
      <c r="B25" s="6">
        <v>11.081855203166285</v>
      </c>
      <c r="C25" s="6">
        <v>5.3290705182007514E-15</v>
      </c>
    </row>
    <row r="26" spans="1:9" x14ac:dyDescent="0.25">
      <c r="A26" s="6">
        <v>2</v>
      </c>
      <c r="B26" s="6">
        <v>11.031855203166288</v>
      </c>
      <c r="C26" s="6">
        <v>3.5527136788005009E-15</v>
      </c>
    </row>
    <row r="27" spans="1:9" x14ac:dyDescent="0.25">
      <c r="A27" s="6">
        <v>3</v>
      </c>
      <c r="B27" s="6">
        <v>10.98185520316629</v>
      </c>
      <c r="C27" s="6">
        <v>0</v>
      </c>
    </row>
    <row r="28" spans="1:9" x14ac:dyDescent="0.25">
      <c r="A28" s="6">
        <v>4</v>
      </c>
      <c r="B28" s="6">
        <v>10.931855203166293</v>
      </c>
      <c r="C28" s="6">
        <v>-3.5527136788005009E-15</v>
      </c>
    </row>
    <row r="29" spans="1:9" x14ac:dyDescent="0.25">
      <c r="A29" s="6">
        <v>5</v>
      </c>
      <c r="B29" s="6">
        <v>10.881855203166296</v>
      </c>
      <c r="C29" s="6">
        <v>-5.3290705182007514E-15</v>
      </c>
    </row>
    <row r="30" spans="1:9" x14ac:dyDescent="0.25">
      <c r="A30" s="6">
        <v>6</v>
      </c>
      <c r="B30" s="6">
        <v>10.831855203166285</v>
      </c>
      <c r="C30" s="6">
        <v>5.3290705182007514E-15</v>
      </c>
    </row>
    <row r="31" spans="1:9" x14ac:dyDescent="0.25">
      <c r="A31" s="6">
        <v>7</v>
      </c>
      <c r="B31" s="6">
        <v>10.781855203166288</v>
      </c>
      <c r="C31" s="6">
        <v>3.5527136788005009E-15</v>
      </c>
    </row>
    <row r="32" spans="1:9" x14ac:dyDescent="0.25">
      <c r="A32" s="6">
        <v>8</v>
      </c>
      <c r="B32" s="6">
        <v>10.73185520316629</v>
      </c>
      <c r="C32" s="6">
        <v>0</v>
      </c>
    </row>
    <row r="33" spans="1:3" x14ac:dyDescent="0.25">
      <c r="A33" s="6">
        <v>9</v>
      </c>
      <c r="B33" s="6">
        <v>10.681855203166293</v>
      </c>
      <c r="C33" s="6">
        <v>-3.5527136788005009E-15</v>
      </c>
    </row>
    <row r="34" spans="1:3" x14ac:dyDescent="0.25">
      <c r="A34" s="6">
        <v>10</v>
      </c>
      <c r="B34" s="6">
        <v>10.631855203166296</v>
      </c>
      <c r="C34" s="6">
        <v>-5.3290705182007514E-15</v>
      </c>
    </row>
    <row r="35" spans="1:3" x14ac:dyDescent="0.25">
      <c r="A35" s="6">
        <v>11</v>
      </c>
      <c r="B35" s="6">
        <v>10.581855203166285</v>
      </c>
      <c r="C35" s="6">
        <v>5.3290705182007514E-15</v>
      </c>
    </row>
    <row r="36" spans="1:3" x14ac:dyDescent="0.25">
      <c r="A36" s="6">
        <v>12</v>
      </c>
      <c r="B36" s="6">
        <v>10.531855203166288</v>
      </c>
      <c r="C36" s="6">
        <v>3.5527136788005009E-15</v>
      </c>
    </row>
    <row r="37" spans="1:3" x14ac:dyDescent="0.25">
      <c r="A37" s="6">
        <v>13</v>
      </c>
      <c r="B37" s="6">
        <v>10.48185520316629</v>
      </c>
      <c r="C37" s="6">
        <v>0</v>
      </c>
    </row>
    <row r="38" spans="1:3" x14ac:dyDescent="0.25">
      <c r="A38" s="6">
        <v>14</v>
      </c>
      <c r="B38" s="6">
        <v>10.431855203166293</v>
      </c>
      <c r="C38" s="6">
        <v>-3.5527136788005009E-15</v>
      </c>
    </row>
    <row r="39" spans="1:3" x14ac:dyDescent="0.25">
      <c r="A39" s="6">
        <v>15</v>
      </c>
      <c r="B39" s="6">
        <v>10.381855203166296</v>
      </c>
      <c r="C39" s="6">
        <v>-5.3290705182007514E-15</v>
      </c>
    </row>
    <row r="40" spans="1:3" x14ac:dyDescent="0.25">
      <c r="A40" s="6">
        <v>16</v>
      </c>
      <c r="B40" s="6">
        <v>10.331855203166285</v>
      </c>
      <c r="C40" s="6">
        <v>5.3290705182007514E-15</v>
      </c>
    </row>
    <row r="41" spans="1:3" x14ac:dyDescent="0.25">
      <c r="A41" s="6">
        <v>17</v>
      </c>
      <c r="B41" s="6">
        <v>10.281855203166288</v>
      </c>
      <c r="C41" s="6">
        <v>3.5527136788005009E-15</v>
      </c>
    </row>
    <row r="42" spans="1:3" x14ac:dyDescent="0.25">
      <c r="A42" s="6">
        <v>18</v>
      </c>
      <c r="B42" s="6">
        <v>10.23185520316629</v>
      </c>
      <c r="C42" s="6">
        <v>0</v>
      </c>
    </row>
    <row r="43" spans="1:3" x14ac:dyDescent="0.25">
      <c r="A43" s="6">
        <v>19</v>
      </c>
      <c r="B43" s="6">
        <v>10.181855203166293</v>
      </c>
      <c r="C43" s="6">
        <v>-3.5527136788005009E-15</v>
      </c>
    </row>
    <row r="44" spans="1:3" x14ac:dyDescent="0.25">
      <c r="A44" s="6">
        <v>20</v>
      </c>
      <c r="B44" s="6">
        <v>10.131855203166296</v>
      </c>
      <c r="C44" s="6">
        <v>-5.3290705182007514E-15</v>
      </c>
    </row>
    <row r="45" spans="1:3" x14ac:dyDescent="0.25">
      <c r="A45" s="6">
        <v>21</v>
      </c>
      <c r="B45" s="6">
        <v>10.081855203166285</v>
      </c>
      <c r="C45" s="6">
        <v>5.3290705182007514E-15</v>
      </c>
    </row>
    <row r="46" spans="1:3" x14ac:dyDescent="0.25">
      <c r="A46" s="6">
        <v>22</v>
      </c>
      <c r="B46" s="6">
        <v>10.031855203166288</v>
      </c>
      <c r="C46" s="6">
        <v>3.5527136788005009E-15</v>
      </c>
    </row>
    <row r="47" spans="1:3" x14ac:dyDescent="0.25">
      <c r="A47" s="6">
        <v>23</v>
      </c>
      <c r="B47" s="6">
        <v>9.9818552031662904</v>
      </c>
      <c r="C47" s="6">
        <v>0</v>
      </c>
    </row>
    <row r="48" spans="1:3" x14ac:dyDescent="0.25">
      <c r="A48" s="6">
        <v>24</v>
      </c>
      <c r="B48" s="6">
        <v>9.9318552031662932</v>
      </c>
      <c r="C48" s="6">
        <v>-3.5527136788005009E-15</v>
      </c>
    </row>
    <row r="49" spans="1:3" x14ac:dyDescent="0.25">
      <c r="A49" s="6">
        <v>25</v>
      </c>
      <c r="B49" s="6">
        <v>9.8818552031662961</v>
      </c>
      <c r="C49" s="6">
        <v>-5.3290705182007514E-15</v>
      </c>
    </row>
    <row r="50" spans="1:3" x14ac:dyDescent="0.25">
      <c r="A50" s="6">
        <v>26</v>
      </c>
      <c r="B50" s="6">
        <v>9.8318552031662847</v>
      </c>
      <c r="C50" s="6">
        <v>5.3290705182007514E-15</v>
      </c>
    </row>
    <row r="51" spans="1:3" x14ac:dyDescent="0.25">
      <c r="A51" s="6">
        <v>27</v>
      </c>
      <c r="B51" s="6">
        <v>9.7818552031662875</v>
      </c>
      <c r="C51" s="6">
        <v>3.5527136788005009E-15</v>
      </c>
    </row>
    <row r="52" spans="1:3" x14ac:dyDescent="0.25">
      <c r="A52" s="6">
        <v>28</v>
      </c>
      <c r="B52" s="6">
        <v>9.7318552031662904</v>
      </c>
      <c r="C52" s="6">
        <v>0</v>
      </c>
    </row>
    <row r="53" spans="1:3" x14ac:dyDescent="0.25">
      <c r="A53" s="6">
        <v>29</v>
      </c>
      <c r="B53" s="6">
        <v>9.6818552031662932</v>
      </c>
      <c r="C53" s="6">
        <v>-3.5527136788005009E-15</v>
      </c>
    </row>
    <row r="54" spans="1:3" x14ac:dyDescent="0.25">
      <c r="A54" s="6">
        <v>30</v>
      </c>
      <c r="B54" s="6">
        <v>9.6318552031662961</v>
      </c>
      <c r="C54" s="6">
        <v>-5.3290705182007514E-15</v>
      </c>
    </row>
    <row r="55" spans="1:3" x14ac:dyDescent="0.25">
      <c r="A55" s="6">
        <v>31</v>
      </c>
      <c r="B55" s="6">
        <v>9.5818552031662847</v>
      </c>
      <c r="C55" s="6">
        <v>5.3290705182007514E-15</v>
      </c>
    </row>
    <row r="56" spans="1:3" x14ac:dyDescent="0.25">
      <c r="A56" s="6">
        <v>32</v>
      </c>
      <c r="B56" s="6">
        <v>9.5318552031662875</v>
      </c>
      <c r="C56" s="6">
        <v>3.5527136788005009E-15</v>
      </c>
    </row>
    <row r="57" spans="1:3" x14ac:dyDescent="0.25">
      <c r="A57" s="6">
        <v>33</v>
      </c>
      <c r="B57" s="6">
        <v>9.4818552031662904</v>
      </c>
      <c r="C57" s="6">
        <v>0</v>
      </c>
    </row>
    <row r="58" spans="1:3" x14ac:dyDescent="0.25">
      <c r="A58" s="6">
        <v>34</v>
      </c>
      <c r="B58" s="6">
        <v>9.4318552031662932</v>
      </c>
      <c r="C58" s="6">
        <v>-3.5527136788005009E-15</v>
      </c>
    </row>
    <row r="59" spans="1:3" x14ac:dyDescent="0.25">
      <c r="A59" s="6">
        <v>35</v>
      </c>
      <c r="B59" s="6">
        <v>9.3818552031662961</v>
      </c>
      <c r="C59" s="6">
        <v>-5.3290705182007514E-15</v>
      </c>
    </row>
    <row r="60" spans="1:3" x14ac:dyDescent="0.25">
      <c r="A60" s="6">
        <v>36</v>
      </c>
      <c r="B60" s="6">
        <v>9.3318552031662847</v>
      </c>
      <c r="C60" s="6">
        <v>5.3290705182007514E-15</v>
      </c>
    </row>
    <row r="61" spans="1:3" x14ac:dyDescent="0.25">
      <c r="A61" s="6">
        <v>37</v>
      </c>
      <c r="B61" s="6">
        <v>9.2818552031662875</v>
      </c>
      <c r="C61" s="6">
        <v>3.5527136788005009E-15</v>
      </c>
    </row>
    <row r="62" spans="1:3" x14ac:dyDescent="0.25">
      <c r="A62" s="6">
        <v>38</v>
      </c>
      <c r="B62" s="6">
        <v>9.2318552031662904</v>
      </c>
      <c r="C62" s="6">
        <v>0</v>
      </c>
    </row>
    <row r="63" spans="1:3" x14ac:dyDescent="0.25">
      <c r="A63" s="6">
        <v>39</v>
      </c>
      <c r="B63" s="6">
        <v>9.1818552031662932</v>
      </c>
      <c r="C63" s="6">
        <v>-3.5527136788005009E-15</v>
      </c>
    </row>
    <row r="64" spans="1:3" x14ac:dyDescent="0.25">
      <c r="A64" s="6">
        <v>40</v>
      </c>
      <c r="B64" s="6">
        <v>9.1318552031662961</v>
      </c>
      <c r="C64" s="6">
        <v>-5.3290705182007514E-15</v>
      </c>
    </row>
    <row r="65" spans="1:3" x14ac:dyDescent="0.25">
      <c r="A65" s="6">
        <v>41</v>
      </c>
      <c r="B65" s="6">
        <v>9.0818552031662847</v>
      </c>
      <c r="C65" s="6">
        <v>5.3290705182007514E-15</v>
      </c>
    </row>
    <row r="66" spans="1:3" x14ac:dyDescent="0.25">
      <c r="A66" s="6">
        <v>42</v>
      </c>
      <c r="B66" s="6">
        <v>9.0318552031662875</v>
      </c>
      <c r="C66" s="6">
        <v>3.5527136788005009E-15</v>
      </c>
    </row>
    <row r="67" spans="1:3" x14ac:dyDescent="0.25">
      <c r="A67" s="6">
        <v>43</v>
      </c>
      <c r="B67" s="6">
        <v>8.9818552031662904</v>
      </c>
      <c r="C67" s="6">
        <v>0</v>
      </c>
    </row>
    <row r="68" spans="1:3" x14ac:dyDescent="0.25">
      <c r="A68" s="6">
        <v>44</v>
      </c>
      <c r="B68" s="6">
        <v>8.9318552031662932</v>
      </c>
      <c r="C68" s="6">
        <v>-3.5527136788005009E-15</v>
      </c>
    </row>
    <row r="69" spans="1:3" x14ac:dyDescent="0.25">
      <c r="A69" s="6">
        <v>45</v>
      </c>
      <c r="B69" s="6">
        <v>8.8818552031662961</v>
      </c>
      <c r="C69" s="6">
        <v>-5.3290705182007514E-15</v>
      </c>
    </row>
    <row r="70" spans="1:3" x14ac:dyDescent="0.25">
      <c r="A70" s="6">
        <v>46</v>
      </c>
      <c r="B70" s="6">
        <v>8.8318552031662847</v>
      </c>
      <c r="C70" s="6">
        <v>5.3290705182007514E-15</v>
      </c>
    </row>
    <row r="71" spans="1:3" x14ac:dyDescent="0.25">
      <c r="A71" s="6">
        <v>47</v>
      </c>
      <c r="B71" s="6">
        <v>8.7818552031662875</v>
      </c>
      <c r="C71" s="6">
        <v>3.5527136788005009E-15</v>
      </c>
    </row>
    <row r="72" spans="1:3" x14ac:dyDescent="0.25">
      <c r="A72" s="6">
        <v>48</v>
      </c>
      <c r="B72" s="6">
        <v>8.7318552031662904</v>
      </c>
      <c r="C72" s="6">
        <v>0</v>
      </c>
    </row>
    <row r="73" spans="1:3" x14ac:dyDescent="0.25">
      <c r="A73" s="6">
        <v>49</v>
      </c>
      <c r="B73" s="6">
        <v>8.6818552031662932</v>
      </c>
      <c r="C73" s="6">
        <v>-3.5527136788005009E-15</v>
      </c>
    </row>
    <row r="74" spans="1:3" x14ac:dyDescent="0.25">
      <c r="A74" s="6">
        <v>50</v>
      </c>
      <c r="B74" s="6">
        <v>8.6318552031662961</v>
      </c>
      <c r="C74" s="6">
        <v>-5.3290705182007514E-15</v>
      </c>
    </row>
    <row r="75" spans="1:3" x14ac:dyDescent="0.25">
      <c r="A75" s="6">
        <v>51</v>
      </c>
      <c r="B75" s="6">
        <v>8.5818552031662847</v>
      </c>
      <c r="C75" s="6">
        <v>5.3290705182007514E-15</v>
      </c>
    </row>
    <row r="76" spans="1:3" x14ac:dyDescent="0.25">
      <c r="A76" s="6">
        <v>52</v>
      </c>
      <c r="B76" s="6">
        <v>8.5318552031662875</v>
      </c>
      <c r="C76" s="6">
        <v>3.5527136788005009E-15</v>
      </c>
    </row>
    <row r="77" spans="1:3" x14ac:dyDescent="0.25">
      <c r="A77" s="6">
        <v>53</v>
      </c>
      <c r="B77" s="6">
        <v>8.4818552031662904</v>
      </c>
      <c r="C77" s="6">
        <v>0</v>
      </c>
    </row>
    <row r="78" spans="1:3" x14ac:dyDescent="0.25">
      <c r="A78" s="6">
        <v>54</v>
      </c>
      <c r="B78" s="6">
        <v>8.4318552031662932</v>
      </c>
      <c r="C78" s="6">
        <v>-3.5527136788005009E-15</v>
      </c>
    </row>
    <row r="79" spans="1:3" x14ac:dyDescent="0.25">
      <c r="A79" s="6">
        <v>55</v>
      </c>
      <c r="B79" s="6">
        <v>8.3818552031662961</v>
      </c>
      <c r="C79" s="6">
        <v>-5.3290705182007514E-15</v>
      </c>
    </row>
    <row r="80" spans="1:3" x14ac:dyDescent="0.25">
      <c r="A80" s="6">
        <v>56</v>
      </c>
      <c r="B80" s="6">
        <v>8.3318552031662847</v>
      </c>
      <c r="C80" s="6">
        <v>5.3290705182007514E-15</v>
      </c>
    </row>
    <row r="81" spans="1:3" x14ac:dyDescent="0.25">
      <c r="A81" s="6">
        <v>57</v>
      </c>
      <c r="B81" s="6">
        <v>8.2818552031662875</v>
      </c>
      <c r="C81" s="6">
        <v>3.5527136788005009E-15</v>
      </c>
    </row>
    <row r="82" spans="1:3" x14ac:dyDescent="0.25">
      <c r="A82" s="6">
        <v>58</v>
      </c>
      <c r="B82" s="6">
        <v>8.2318552031662904</v>
      </c>
      <c r="C82" s="6">
        <v>0</v>
      </c>
    </row>
    <row r="83" spans="1:3" x14ac:dyDescent="0.25">
      <c r="A83" s="6">
        <v>59</v>
      </c>
      <c r="B83" s="6">
        <v>8.1818552031662932</v>
      </c>
      <c r="C83" s="6">
        <v>-3.5527136788005009E-15</v>
      </c>
    </row>
    <row r="84" spans="1:3" x14ac:dyDescent="0.25">
      <c r="A84" s="6">
        <v>60</v>
      </c>
      <c r="B84" s="6">
        <v>8.1318552031662961</v>
      </c>
      <c r="C84" s="6">
        <v>-5.3290705182007514E-15</v>
      </c>
    </row>
    <row r="85" spans="1:3" x14ac:dyDescent="0.25">
      <c r="A85" s="6">
        <v>61</v>
      </c>
      <c r="B85" s="6">
        <v>8.0818552031662847</v>
      </c>
      <c r="C85" s="6">
        <v>5.3290705182007514E-15</v>
      </c>
    </row>
    <row r="86" spans="1:3" x14ac:dyDescent="0.25">
      <c r="A86" s="6">
        <v>62</v>
      </c>
      <c r="B86" s="6">
        <v>8.0318552031662875</v>
      </c>
      <c r="C86" s="6">
        <v>3.5527136788005009E-15</v>
      </c>
    </row>
    <row r="87" spans="1:3" x14ac:dyDescent="0.25">
      <c r="A87" s="6">
        <v>63</v>
      </c>
      <c r="B87" s="6">
        <v>7.9818552031662904</v>
      </c>
      <c r="C87" s="6">
        <v>0</v>
      </c>
    </row>
    <row r="88" spans="1:3" x14ac:dyDescent="0.25">
      <c r="A88" s="6">
        <v>64</v>
      </c>
      <c r="B88" s="6">
        <v>7.9318552031662932</v>
      </c>
      <c r="C88" s="6">
        <v>-2.6645352591003757E-15</v>
      </c>
    </row>
    <row r="89" spans="1:3" x14ac:dyDescent="0.25">
      <c r="A89" s="6">
        <v>65</v>
      </c>
      <c r="B89" s="6">
        <v>7.8818552031662961</v>
      </c>
      <c r="C89" s="6">
        <v>-5.3290705182007514E-15</v>
      </c>
    </row>
    <row r="90" spans="1:3" x14ac:dyDescent="0.25">
      <c r="A90" s="6">
        <v>66</v>
      </c>
      <c r="B90" s="6">
        <v>7.8318552031662847</v>
      </c>
      <c r="C90" s="6">
        <v>5.3290705182007514E-15</v>
      </c>
    </row>
    <row r="91" spans="1:3" x14ac:dyDescent="0.25">
      <c r="A91" s="6">
        <v>67</v>
      </c>
      <c r="B91" s="6">
        <v>7.7818552031662875</v>
      </c>
      <c r="C91" s="6">
        <v>2.6645352591003757E-15</v>
      </c>
    </row>
    <row r="92" spans="1:3" x14ac:dyDescent="0.25">
      <c r="A92" s="6">
        <v>68</v>
      </c>
      <c r="B92" s="6">
        <v>7.7318552031662904</v>
      </c>
      <c r="C92" s="6">
        <v>0</v>
      </c>
    </row>
    <row r="93" spans="1:3" x14ac:dyDescent="0.25">
      <c r="A93" s="6">
        <v>69</v>
      </c>
      <c r="B93" s="6">
        <v>7.6818552031662932</v>
      </c>
      <c r="C93" s="6">
        <v>-2.6645352591003757E-15</v>
      </c>
    </row>
    <row r="94" spans="1:3" x14ac:dyDescent="0.25">
      <c r="A94" s="6">
        <v>70</v>
      </c>
      <c r="B94" s="6">
        <v>7.6318552031662961</v>
      </c>
      <c r="C94" s="6">
        <v>-6.2172489379008766E-15</v>
      </c>
    </row>
    <row r="95" spans="1:3" x14ac:dyDescent="0.25">
      <c r="A95" s="6">
        <v>71</v>
      </c>
      <c r="B95" s="6">
        <v>7.5818552031662847</v>
      </c>
      <c r="C95" s="6">
        <v>5.3290705182007514E-15</v>
      </c>
    </row>
    <row r="96" spans="1:3" x14ac:dyDescent="0.25">
      <c r="A96" s="6">
        <v>72</v>
      </c>
      <c r="B96" s="6">
        <v>7.5318552031662875</v>
      </c>
      <c r="C96" s="6">
        <v>2.6645352591003757E-15</v>
      </c>
    </row>
    <row r="97" spans="1:3" x14ac:dyDescent="0.25">
      <c r="A97" s="6">
        <v>73</v>
      </c>
      <c r="B97" s="6">
        <v>7.4818552031662904</v>
      </c>
      <c r="C97" s="6">
        <v>0</v>
      </c>
    </row>
    <row r="98" spans="1:3" x14ac:dyDescent="0.25">
      <c r="A98" s="6">
        <v>74</v>
      </c>
      <c r="B98" s="6">
        <v>7.4318552031662932</v>
      </c>
      <c r="C98" s="6">
        <v>-2.6645352591003757E-15</v>
      </c>
    </row>
    <row r="99" spans="1:3" x14ac:dyDescent="0.25">
      <c r="A99" s="6">
        <v>75</v>
      </c>
      <c r="B99" s="6">
        <v>7.3818552031662961</v>
      </c>
      <c r="C99" s="6">
        <v>-6.2172489379008766E-15</v>
      </c>
    </row>
    <row r="100" spans="1:3" x14ac:dyDescent="0.25">
      <c r="A100" s="6">
        <v>76</v>
      </c>
      <c r="B100" s="6">
        <v>7.3318552031662847</v>
      </c>
      <c r="C100" s="6">
        <v>5.3290705182007514E-15</v>
      </c>
    </row>
    <row r="101" spans="1:3" x14ac:dyDescent="0.25">
      <c r="A101" s="6">
        <v>77</v>
      </c>
      <c r="B101" s="6">
        <v>7.2818552031662875</v>
      </c>
      <c r="C101" s="6">
        <v>2.6645352591003757E-15</v>
      </c>
    </row>
    <row r="102" spans="1:3" x14ac:dyDescent="0.25">
      <c r="A102" s="6">
        <v>78</v>
      </c>
      <c r="B102" s="6">
        <v>7.2318552031662904</v>
      </c>
      <c r="C102" s="6">
        <v>0</v>
      </c>
    </row>
    <row r="103" spans="1:3" x14ac:dyDescent="0.25">
      <c r="A103" s="6">
        <v>79</v>
      </c>
      <c r="B103" s="6">
        <v>7.1818552031662932</v>
      </c>
      <c r="C103" s="6">
        <v>-2.6645352591003757E-15</v>
      </c>
    </row>
    <row r="104" spans="1:3" x14ac:dyDescent="0.25">
      <c r="A104" s="6">
        <v>80</v>
      </c>
      <c r="B104" s="6">
        <v>7.1318552031662961</v>
      </c>
      <c r="C104" s="6">
        <v>-6.2172489379008766E-15</v>
      </c>
    </row>
    <row r="105" spans="1:3" x14ac:dyDescent="0.25">
      <c r="A105" s="6">
        <v>81</v>
      </c>
      <c r="B105" s="6">
        <v>7.0818552031662847</v>
      </c>
      <c r="C105" s="6">
        <v>5.3290705182007514E-15</v>
      </c>
    </row>
    <row r="106" spans="1:3" x14ac:dyDescent="0.25">
      <c r="A106" s="6">
        <v>82</v>
      </c>
      <c r="B106" s="6">
        <v>7.0318552031662875</v>
      </c>
      <c r="C106" s="6">
        <v>2.6645352591003757E-15</v>
      </c>
    </row>
    <row r="107" spans="1:3" x14ac:dyDescent="0.25">
      <c r="A107" s="6">
        <v>83</v>
      </c>
      <c r="B107" s="6">
        <v>6.9818552031662904</v>
      </c>
      <c r="C107" s="6">
        <v>0</v>
      </c>
    </row>
    <row r="108" spans="1:3" x14ac:dyDescent="0.25">
      <c r="A108" s="6">
        <v>84</v>
      </c>
      <c r="B108" s="6">
        <v>6.9318552031662932</v>
      </c>
      <c r="C108" s="6">
        <v>-2.6645352591003757E-15</v>
      </c>
    </row>
    <row r="109" spans="1:3" x14ac:dyDescent="0.25">
      <c r="A109" s="6">
        <v>85</v>
      </c>
      <c r="B109" s="6">
        <v>6.8818552031662961</v>
      </c>
      <c r="C109" s="6">
        <v>-5.3290705182007514E-15</v>
      </c>
    </row>
    <row r="110" spans="1:3" x14ac:dyDescent="0.25">
      <c r="A110" s="6">
        <v>86</v>
      </c>
      <c r="B110" s="6">
        <v>6.8318552031662847</v>
      </c>
      <c r="C110" s="6">
        <v>5.3290705182007514E-15</v>
      </c>
    </row>
    <row r="111" spans="1:3" x14ac:dyDescent="0.25">
      <c r="A111" s="6">
        <v>87</v>
      </c>
      <c r="B111" s="6">
        <v>6.7818552031662875</v>
      </c>
      <c r="C111" s="6">
        <v>2.6645352591003757E-15</v>
      </c>
    </row>
    <row r="112" spans="1:3" x14ac:dyDescent="0.25">
      <c r="A112" s="6">
        <v>88</v>
      </c>
      <c r="B112" s="6">
        <v>6.7318552031662904</v>
      </c>
      <c r="C112" s="6">
        <v>0</v>
      </c>
    </row>
    <row r="113" spans="1:3" x14ac:dyDescent="0.25">
      <c r="A113" s="6">
        <v>89</v>
      </c>
      <c r="B113" s="6">
        <v>6.6818552031662932</v>
      </c>
      <c r="C113" s="6">
        <v>-3.5527136788005009E-15</v>
      </c>
    </row>
    <row r="114" spans="1:3" x14ac:dyDescent="0.25">
      <c r="A114" s="6">
        <v>90</v>
      </c>
      <c r="B114" s="6">
        <v>6.6318552031662961</v>
      </c>
      <c r="C114" s="6">
        <v>-6.2172489379008766E-15</v>
      </c>
    </row>
    <row r="115" spans="1:3" x14ac:dyDescent="0.25">
      <c r="A115" s="6">
        <v>91</v>
      </c>
      <c r="B115" s="6">
        <v>6.5818552031662847</v>
      </c>
      <c r="C115" s="6">
        <v>5.3290705182007514E-15</v>
      </c>
    </row>
    <row r="116" spans="1:3" x14ac:dyDescent="0.25">
      <c r="A116" s="6">
        <v>92</v>
      </c>
      <c r="B116" s="6">
        <v>6.5318552031662875</v>
      </c>
      <c r="C116" s="6">
        <v>2.6645352591003757E-15</v>
      </c>
    </row>
    <row r="117" spans="1:3" x14ac:dyDescent="0.25">
      <c r="A117" s="6">
        <v>93</v>
      </c>
      <c r="B117" s="6">
        <v>6.4818552031662904</v>
      </c>
      <c r="C117" s="6">
        <v>0</v>
      </c>
    </row>
    <row r="118" spans="1:3" x14ac:dyDescent="0.25">
      <c r="A118" s="6">
        <v>94</v>
      </c>
      <c r="B118" s="6">
        <v>6.4318552031662932</v>
      </c>
      <c r="C118" s="6">
        <v>-2.6645352591003757E-15</v>
      </c>
    </row>
    <row r="119" spans="1:3" x14ac:dyDescent="0.25">
      <c r="A119" s="6">
        <v>95</v>
      </c>
      <c r="B119" s="6">
        <v>6.3818552031662961</v>
      </c>
      <c r="C119" s="6">
        <v>-6.2172489379008766E-15</v>
      </c>
    </row>
    <row r="120" spans="1:3" x14ac:dyDescent="0.25">
      <c r="A120" s="6">
        <v>96</v>
      </c>
      <c r="B120" s="6">
        <v>6.3318552031662847</v>
      </c>
      <c r="C120" s="6">
        <v>5.3290705182007514E-15</v>
      </c>
    </row>
    <row r="121" spans="1:3" x14ac:dyDescent="0.25">
      <c r="A121" s="6">
        <v>97</v>
      </c>
      <c r="B121" s="6">
        <v>6.2818552031662875</v>
      </c>
      <c r="C121" s="6">
        <v>2.6645352591003757E-15</v>
      </c>
    </row>
    <row r="122" spans="1:3" x14ac:dyDescent="0.25">
      <c r="A122" s="6">
        <v>98</v>
      </c>
      <c r="B122" s="6">
        <v>6.2318552031662904</v>
      </c>
      <c r="C122" s="6">
        <v>0</v>
      </c>
    </row>
    <row r="123" spans="1:3" x14ac:dyDescent="0.25">
      <c r="A123" s="6">
        <v>99</v>
      </c>
      <c r="B123" s="6">
        <v>6.1818552031662932</v>
      </c>
      <c r="C123" s="6">
        <v>-2.6645352591003757E-15</v>
      </c>
    </row>
    <row r="124" spans="1:3" x14ac:dyDescent="0.25">
      <c r="A124" s="6">
        <v>100</v>
      </c>
      <c r="B124" s="6">
        <v>6.1318552031662961</v>
      </c>
      <c r="C124" s="6">
        <v>-6.2172489379008766E-15</v>
      </c>
    </row>
    <row r="125" spans="1:3" x14ac:dyDescent="0.25">
      <c r="A125" s="6">
        <v>101</v>
      </c>
      <c r="B125" s="6">
        <v>6.0818552031662847</v>
      </c>
      <c r="C125" s="6">
        <v>5.3290705182007514E-15</v>
      </c>
    </row>
    <row r="126" spans="1:3" x14ac:dyDescent="0.25">
      <c r="A126" s="6">
        <v>102</v>
      </c>
      <c r="B126" s="6">
        <v>6.0318552031662875</v>
      </c>
      <c r="C126" s="6">
        <v>2.6645352591003757E-15</v>
      </c>
    </row>
    <row r="127" spans="1:3" x14ac:dyDescent="0.25">
      <c r="A127" s="6">
        <v>103</v>
      </c>
      <c r="B127" s="6">
        <v>5.9818552031662904</v>
      </c>
      <c r="C127" s="6">
        <v>0</v>
      </c>
    </row>
    <row r="128" spans="1:3" x14ac:dyDescent="0.25">
      <c r="A128" s="6">
        <v>104</v>
      </c>
      <c r="B128" s="6">
        <v>5.9318552031662932</v>
      </c>
      <c r="C128" s="6">
        <v>-2.6645352591003757E-15</v>
      </c>
    </row>
    <row r="129" spans="1:3" x14ac:dyDescent="0.25">
      <c r="A129" s="6">
        <v>105</v>
      </c>
      <c r="B129" s="6">
        <v>5.8818552031662961</v>
      </c>
      <c r="C129" s="6">
        <v>-6.2172489379008766E-15</v>
      </c>
    </row>
    <row r="130" spans="1:3" x14ac:dyDescent="0.25">
      <c r="A130" s="6">
        <v>106</v>
      </c>
      <c r="B130" s="6">
        <v>5.8318552031662847</v>
      </c>
      <c r="C130" s="6">
        <v>5.3290705182007514E-15</v>
      </c>
    </row>
    <row r="131" spans="1:3" ht="15.75" thickBot="1" x14ac:dyDescent="0.3">
      <c r="A131" s="7">
        <v>107</v>
      </c>
      <c r="B131" s="7">
        <v>5.7818552031662875</v>
      </c>
      <c r="C131" s="7">
        <v>2.6645352591003757E-15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979FF-C0A6-40B9-908C-B0A959E24A18}">
  <dimension ref="A1:K740"/>
  <sheetViews>
    <sheetView workbookViewId="0">
      <pane xSplit="2" ySplit="6" topLeftCell="C725" activePane="bottomRight" state="frozen"/>
      <selection pane="topRight" activeCell="C1" sqref="C1"/>
      <selection pane="bottomLeft" activeCell="A7" sqref="A7"/>
      <selection pane="bottomRight" activeCell="A6" sqref="A6:H6"/>
    </sheetView>
  </sheetViews>
  <sheetFormatPr defaultRowHeight="15" x14ac:dyDescent="0.25"/>
  <cols>
    <col min="2" max="2" width="13.140625" customWidth="1"/>
    <col min="3" max="3" width="12.140625" style="11" customWidth="1"/>
    <col min="4" max="4" width="11.85546875" style="11" customWidth="1"/>
    <col min="6" max="6" width="10.7109375" customWidth="1"/>
    <col min="7" max="7" width="11.42578125" style="5" customWidth="1"/>
    <col min="8" max="8" width="13.140625" style="5" customWidth="1"/>
    <col min="9" max="9" width="15.5703125" customWidth="1"/>
    <col min="10" max="10" width="14" style="5" customWidth="1"/>
    <col min="11" max="11" width="14" customWidth="1"/>
  </cols>
  <sheetData>
    <row r="1" spans="1:11" x14ac:dyDescent="0.25">
      <c r="A1" t="s">
        <v>47</v>
      </c>
      <c r="C1" s="1">
        <v>23172413</v>
      </c>
      <c r="D1" t="s">
        <v>50</v>
      </c>
      <c r="F1" s="1"/>
      <c r="G1" s="1"/>
      <c r="H1"/>
    </row>
    <row r="2" spans="1:11" x14ac:dyDescent="0.25">
      <c r="A2" t="s">
        <v>49</v>
      </c>
      <c r="C2" s="1">
        <v>23172413</v>
      </c>
      <c r="D2" t="s">
        <v>50</v>
      </c>
      <c r="F2" s="1"/>
      <c r="G2" s="1"/>
      <c r="H2"/>
    </row>
    <row r="3" spans="1:11" x14ac:dyDescent="0.25">
      <c r="A3" t="s">
        <v>59</v>
      </c>
      <c r="C3" s="11" t="s">
        <v>55</v>
      </c>
    </row>
    <row r="4" spans="1:11" x14ac:dyDescent="0.25">
      <c r="A4" t="s">
        <v>61</v>
      </c>
      <c r="C4" s="11">
        <v>140</v>
      </c>
      <c r="D4" s="11" t="s">
        <v>63</v>
      </c>
      <c r="F4" s="1"/>
    </row>
    <row r="5" spans="1:11" x14ac:dyDescent="0.25">
      <c r="A5" t="s">
        <v>62</v>
      </c>
      <c r="C5" s="10">
        <v>0.05</v>
      </c>
    </row>
    <row r="6" spans="1:11" ht="79.5" x14ac:dyDescent="0.35">
      <c r="A6" s="2" t="s">
        <v>44</v>
      </c>
      <c r="B6" s="2" t="s">
        <v>0</v>
      </c>
      <c r="C6" s="12" t="s">
        <v>68</v>
      </c>
      <c r="D6" s="12" t="s">
        <v>54</v>
      </c>
      <c r="E6" s="2" t="s">
        <v>52</v>
      </c>
      <c r="F6" s="2" t="s">
        <v>53</v>
      </c>
      <c r="G6" s="4" t="s">
        <v>69</v>
      </c>
      <c r="H6" s="4" t="s">
        <v>70</v>
      </c>
      <c r="I6" s="2" t="s">
        <v>42</v>
      </c>
      <c r="J6" s="4" t="s">
        <v>43</v>
      </c>
      <c r="K6" s="4" t="s">
        <v>48</v>
      </c>
    </row>
    <row r="7" spans="1:11" x14ac:dyDescent="0.25">
      <c r="A7">
        <v>-33</v>
      </c>
      <c r="B7" s="13">
        <v>1987</v>
      </c>
      <c r="C7" s="11">
        <v>0</v>
      </c>
      <c r="D7" s="11">
        <v>0</v>
      </c>
      <c r="G7" s="14">
        <f>C7</f>
        <v>0</v>
      </c>
      <c r="H7" s="14">
        <f>D7</f>
        <v>0</v>
      </c>
      <c r="I7">
        <v>0</v>
      </c>
      <c r="J7" s="5">
        <f t="shared" ref="J7:J70" si="0">I7/$C$2*100</f>
        <v>0</v>
      </c>
    </row>
    <row r="8" spans="1:11" x14ac:dyDescent="0.25">
      <c r="A8">
        <v>-32</v>
      </c>
      <c r="B8" s="13">
        <v>1988</v>
      </c>
      <c r="C8" s="11">
        <v>854.5217752254257</v>
      </c>
      <c r="D8" s="11">
        <f>C8*44/16</f>
        <v>2349.9348818699209</v>
      </c>
      <c r="G8" s="14">
        <f t="shared" ref="G8:G40" si="1">C8</f>
        <v>854.5217752254257</v>
      </c>
      <c r="H8" s="14">
        <f t="shared" ref="H8:H40" si="2">D8</f>
        <v>2349.9348818699209</v>
      </c>
      <c r="I8" s="11">
        <f t="shared" ref="I8:I40" si="3">I7+C8+D8</f>
        <v>3204.4566570953466</v>
      </c>
      <c r="J8" s="5">
        <f t="shared" si="0"/>
        <v>1.3828756880413561E-2</v>
      </c>
    </row>
    <row r="9" spans="1:11" x14ac:dyDescent="0.25">
      <c r="A9">
        <v>-31</v>
      </c>
      <c r="B9" s="13">
        <v>1989</v>
      </c>
      <c r="C9" s="11">
        <v>1728.8573954520757</v>
      </c>
      <c r="D9" s="11">
        <f t="shared" ref="D9:D40" si="4">C9*44/16</f>
        <v>4754.3578374932085</v>
      </c>
      <c r="G9" s="14">
        <f t="shared" si="1"/>
        <v>1728.8573954520757</v>
      </c>
      <c r="H9" s="14">
        <f t="shared" si="2"/>
        <v>4754.3578374932085</v>
      </c>
      <c r="I9" s="11">
        <f t="shared" si="3"/>
        <v>9687.6718900406304</v>
      </c>
      <c r="J9" s="5">
        <f t="shared" si="0"/>
        <v>4.1806918813507385E-2</v>
      </c>
    </row>
    <row r="10" spans="1:11" x14ac:dyDescent="0.25">
      <c r="A10">
        <v>-30</v>
      </c>
      <c r="B10" s="13">
        <v>1990</v>
      </c>
      <c r="C10" s="11">
        <v>2626.4701368824522</v>
      </c>
      <c r="D10" s="11">
        <f t="shared" si="4"/>
        <v>7222.7928764267435</v>
      </c>
      <c r="G10" s="14">
        <f t="shared" si="1"/>
        <v>2626.4701368824522</v>
      </c>
      <c r="H10" s="14">
        <f t="shared" si="2"/>
        <v>7222.7928764267435</v>
      </c>
      <c r="I10" s="11">
        <f t="shared" si="3"/>
        <v>19536.934903349826</v>
      </c>
      <c r="J10" s="5">
        <f t="shared" si="0"/>
        <v>8.4311180295939939E-2</v>
      </c>
    </row>
    <row r="11" spans="1:11" x14ac:dyDescent="0.25">
      <c r="A11">
        <v>-29</v>
      </c>
      <c r="B11" s="13">
        <v>1991</v>
      </c>
      <c r="C11" s="11">
        <v>3550.969465631114</v>
      </c>
      <c r="D11" s="11">
        <f t="shared" si="4"/>
        <v>9765.1660304855632</v>
      </c>
      <c r="G11" s="14">
        <f t="shared" si="1"/>
        <v>3550.969465631114</v>
      </c>
      <c r="H11" s="14">
        <f t="shared" si="2"/>
        <v>9765.1660304855632</v>
      </c>
      <c r="I11" s="11">
        <f t="shared" si="3"/>
        <v>32853.070399466502</v>
      </c>
      <c r="J11" s="5">
        <f t="shared" si="0"/>
        <v>0.14177664794541037</v>
      </c>
    </row>
    <row r="12" spans="1:11" x14ac:dyDescent="0.25">
      <c r="A12">
        <v>-28</v>
      </c>
      <c r="B12" s="13">
        <v>1992</v>
      </c>
      <c r="C12" s="11">
        <v>4506.1221743866809</v>
      </c>
      <c r="D12" s="11">
        <f t="shared" si="4"/>
        <v>12391.835979563373</v>
      </c>
      <c r="G12" s="14">
        <f t="shared" si="1"/>
        <v>4506.1221743866809</v>
      </c>
      <c r="H12" s="14">
        <f t="shared" si="2"/>
        <v>12391.835979563373</v>
      </c>
      <c r="I12" s="11">
        <f t="shared" si="3"/>
        <v>49751.02855341656</v>
      </c>
      <c r="J12" s="5">
        <f t="shared" si="0"/>
        <v>0.21469938652231238</v>
      </c>
    </row>
    <row r="13" spans="1:11" x14ac:dyDescent="0.25">
      <c r="A13">
        <v>-27</v>
      </c>
      <c r="B13" s="13">
        <v>1993</v>
      </c>
      <c r="C13" s="11">
        <v>5495.8903755746496</v>
      </c>
      <c r="D13" s="11">
        <f t="shared" si="4"/>
        <v>15113.698532830287</v>
      </c>
      <c r="G13" s="14">
        <f t="shared" si="1"/>
        <v>5495.8903755746496</v>
      </c>
      <c r="H13" s="14">
        <f t="shared" si="2"/>
        <v>15113.698532830287</v>
      </c>
      <c r="I13" s="11">
        <f t="shared" si="3"/>
        <v>70360.617461821501</v>
      </c>
      <c r="J13" s="5">
        <f t="shared" si="0"/>
        <v>0.30363957979612011</v>
      </c>
    </row>
    <row r="14" spans="1:11" x14ac:dyDescent="0.25">
      <c r="A14">
        <v>-26</v>
      </c>
      <c r="B14" s="13">
        <v>1994</v>
      </c>
      <c r="C14" s="11">
        <v>6524.4265421084538</v>
      </c>
      <c r="D14" s="11">
        <f t="shared" si="4"/>
        <v>17942.172990798248</v>
      </c>
      <c r="G14" s="14">
        <f t="shared" si="1"/>
        <v>6524.4265421084538</v>
      </c>
      <c r="H14" s="14">
        <f t="shared" si="2"/>
        <v>17942.172990798248</v>
      </c>
      <c r="I14" s="11">
        <f t="shared" si="3"/>
        <v>94827.216994728209</v>
      </c>
      <c r="J14" s="5">
        <f t="shared" si="0"/>
        <v>0.40922461115606823</v>
      </c>
    </row>
    <row r="15" spans="1:11" x14ac:dyDescent="0.25">
      <c r="A15">
        <v>-25</v>
      </c>
      <c r="B15" s="13">
        <v>1995</v>
      </c>
      <c r="C15" s="11">
        <v>7596.1053228622541</v>
      </c>
      <c r="D15" s="11">
        <f t="shared" si="4"/>
        <v>20889.289637871199</v>
      </c>
      <c r="G15" s="14">
        <f t="shared" si="1"/>
        <v>7596.1053228622541</v>
      </c>
      <c r="H15" s="14">
        <f t="shared" si="2"/>
        <v>20889.289637871199</v>
      </c>
      <c r="I15" s="11">
        <f t="shared" si="3"/>
        <v>123312.61195546166</v>
      </c>
      <c r="J15" s="5">
        <f t="shared" si="0"/>
        <v>0.53215265909278264</v>
      </c>
    </row>
    <row r="16" spans="1:11" x14ac:dyDescent="0.25">
      <c r="A16">
        <v>-24</v>
      </c>
      <c r="B16" s="13">
        <v>1996</v>
      </c>
      <c r="C16" s="11">
        <v>8715.535540056655</v>
      </c>
      <c r="D16" s="11">
        <f t="shared" si="4"/>
        <v>23967.722735155803</v>
      </c>
      <c r="G16" s="14">
        <f t="shared" si="1"/>
        <v>8715.535540056655</v>
      </c>
      <c r="H16" s="14">
        <f t="shared" si="2"/>
        <v>23967.722735155803</v>
      </c>
      <c r="I16" s="11">
        <f t="shared" si="3"/>
        <v>155995.87023067413</v>
      </c>
      <c r="J16" s="5">
        <f t="shared" si="0"/>
        <v>0.67319648683403888</v>
      </c>
    </row>
    <row r="17" spans="1:10" x14ac:dyDescent="0.25">
      <c r="A17">
        <v>-23</v>
      </c>
      <c r="B17" s="13">
        <v>1997</v>
      </c>
      <c r="C17" s="11">
        <v>9887.5853013461219</v>
      </c>
      <c r="D17" s="11">
        <f t="shared" si="4"/>
        <v>27190.859578701835</v>
      </c>
      <c r="G17" s="14">
        <f t="shared" si="1"/>
        <v>9887.5853013461219</v>
      </c>
      <c r="H17" s="14">
        <f t="shared" si="2"/>
        <v>27190.859578701835</v>
      </c>
      <c r="I17" s="11">
        <f t="shared" si="3"/>
        <v>193074.31511072209</v>
      </c>
      <c r="J17" s="5">
        <f t="shared" si="0"/>
        <v>0.83320763837034184</v>
      </c>
    </row>
    <row r="18" spans="1:10" x14ac:dyDescent="0.25">
      <c r="A18">
        <v>-22</v>
      </c>
      <c r="B18" s="13">
        <v>1998</v>
      </c>
      <c r="C18" s="11">
        <v>11066.195955860523</v>
      </c>
      <c r="D18" s="11">
        <f t="shared" si="4"/>
        <v>30432.03887861644</v>
      </c>
      <c r="G18" s="14">
        <f t="shared" si="1"/>
        <v>11066.195955860523</v>
      </c>
      <c r="H18" s="14">
        <f t="shared" si="2"/>
        <v>30432.03887861644</v>
      </c>
      <c r="I18" s="11">
        <f t="shared" si="3"/>
        <v>234572.54994519905</v>
      </c>
      <c r="J18" s="5">
        <f t="shared" si="0"/>
        <v>1.0122922888747021</v>
      </c>
    </row>
    <row r="19" spans="1:10" x14ac:dyDescent="0.25">
      <c r="A19">
        <v>-21</v>
      </c>
      <c r="B19" s="13">
        <v>1999</v>
      </c>
      <c r="C19" s="11">
        <v>12251.590951298915</v>
      </c>
      <c r="D19" s="11">
        <f t="shared" si="4"/>
        <v>33691.875116072013</v>
      </c>
      <c r="G19" s="14">
        <f t="shared" si="1"/>
        <v>12251.590951298915</v>
      </c>
      <c r="H19" s="14">
        <f t="shared" si="2"/>
        <v>33691.875116072013</v>
      </c>
      <c r="I19" s="11">
        <f t="shared" si="3"/>
        <v>280516.01601257001</v>
      </c>
      <c r="J19" s="5">
        <f t="shared" si="0"/>
        <v>1.2105602295823488</v>
      </c>
    </row>
    <row r="20" spans="1:10" x14ac:dyDescent="0.25">
      <c r="A20">
        <v>-20</v>
      </c>
      <c r="B20" s="13">
        <v>2000</v>
      </c>
      <c r="C20" s="11">
        <v>13347.006370645899</v>
      </c>
      <c r="D20" s="11">
        <f t="shared" si="4"/>
        <v>36704.267519276218</v>
      </c>
      <c r="G20" s="14">
        <f t="shared" si="1"/>
        <v>13347.006370645899</v>
      </c>
      <c r="H20" s="14">
        <f t="shared" si="2"/>
        <v>36704.267519276218</v>
      </c>
      <c r="I20" s="11">
        <f t="shared" si="3"/>
        <v>330567.28990249214</v>
      </c>
      <c r="J20" s="5">
        <f t="shared" si="0"/>
        <v>1.4265553177499992</v>
      </c>
    </row>
    <row r="21" spans="1:10" x14ac:dyDescent="0.25">
      <c r="A21">
        <v>-19</v>
      </c>
      <c r="B21" s="13">
        <v>2001</v>
      </c>
      <c r="C21" s="11">
        <v>14467.022797417812</v>
      </c>
      <c r="D21" s="11">
        <f t="shared" si="4"/>
        <v>39784.31269289898</v>
      </c>
      <c r="G21" s="14">
        <f t="shared" si="1"/>
        <v>14467.022797417812</v>
      </c>
      <c r="H21" s="14">
        <f t="shared" si="2"/>
        <v>39784.31269289898</v>
      </c>
      <c r="I21" s="11">
        <f t="shared" si="3"/>
        <v>384818.62539280893</v>
      </c>
      <c r="J21" s="5">
        <f t="shared" si="0"/>
        <v>1.6606756723730451</v>
      </c>
    </row>
    <row r="22" spans="1:10" x14ac:dyDescent="0.25">
      <c r="A22">
        <v>-18</v>
      </c>
      <c r="B22" s="13">
        <v>2002</v>
      </c>
      <c r="C22" s="11">
        <v>15975.380827700983</v>
      </c>
      <c r="D22" s="11">
        <f t="shared" si="4"/>
        <v>43932.297276177705</v>
      </c>
      <c r="G22" s="14">
        <f t="shared" si="1"/>
        <v>15975.380827700983</v>
      </c>
      <c r="H22" s="14">
        <f t="shared" si="2"/>
        <v>43932.297276177705</v>
      </c>
      <c r="I22" s="11">
        <f t="shared" si="3"/>
        <v>444726.30349668767</v>
      </c>
      <c r="J22" s="5">
        <f t="shared" si="0"/>
        <v>1.9192058397055485</v>
      </c>
    </row>
    <row r="23" spans="1:10" x14ac:dyDescent="0.25">
      <c r="A23">
        <v>-17</v>
      </c>
      <c r="B23" s="13">
        <v>2003</v>
      </c>
      <c r="C23" s="11">
        <v>17504.041976437522</v>
      </c>
      <c r="D23" s="11">
        <f t="shared" si="4"/>
        <v>48136.115435203188</v>
      </c>
      <c r="G23" s="14">
        <f t="shared" si="1"/>
        <v>17504.041976437522</v>
      </c>
      <c r="H23" s="14">
        <f t="shared" si="2"/>
        <v>48136.115435203188</v>
      </c>
      <c r="I23" s="11">
        <f t="shared" si="3"/>
        <v>510366.46090832836</v>
      </c>
      <c r="J23" s="5">
        <f t="shared" si="0"/>
        <v>2.2024743858497962</v>
      </c>
    </row>
    <row r="24" spans="1:10" x14ac:dyDescent="0.25">
      <c r="A24">
        <v>-16</v>
      </c>
      <c r="B24" s="13">
        <v>2004</v>
      </c>
      <c r="C24" s="11">
        <v>19384.378275629093</v>
      </c>
      <c r="D24" s="11">
        <f t="shared" si="4"/>
        <v>53307.040257980007</v>
      </c>
      <c r="G24" s="14">
        <f t="shared" si="1"/>
        <v>19384.378275629093</v>
      </c>
      <c r="H24" s="14">
        <f t="shared" si="2"/>
        <v>53307.040257980007</v>
      </c>
      <c r="I24" s="11">
        <f t="shared" si="3"/>
        <v>583057.87944193743</v>
      </c>
      <c r="J24" s="5">
        <f t="shared" si="0"/>
        <v>2.5161724825202167</v>
      </c>
    </row>
    <row r="25" spans="1:10" x14ac:dyDescent="0.25">
      <c r="A25">
        <v>-15</v>
      </c>
      <c r="B25" s="13">
        <v>2005</v>
      </c>
      <c r="C25" s="11">
        <v>21324.470146979071</v>
      </c>
      <c r="D25" s="11">
        <f t="shared" si="4"/>
        <v>58642.292904192444</v>
      </c>
      <c r="G25" s="14">
        <f t="shared" si="1"/>
        <v>21324.470146979071</v>
      </c>
      <c r="H25" s="14">
        <f t="shared" si="2"/>
        <v>58642.292904192444</v>
      </c>
      <c r="I25" s="11">
        <f t="shared" si="3"/>
        <v>663024.64249310899</v>
      </c>
      <c r="J25" s="5">
        <f t="shared" si="0"/>
        <v>2.8612671563082746</v>
      </c>
    </row>
    <row r="26" spans="1:10" x14ac:dyDescent="0.25">
      <c r="A26">
        <v>-14</v>
      </c>
      <c r="B26" s="13">
        <v>2006</v>
      </c>
      <c r="C26" s="11">
        <v>23647.390520193156</v>
      </c>
      <c r="D26" s="11">
        <f t="shared" si="4"/>
        <v>65030.32393053118</v>
      </c>
      <c r="G26" s="14">
        <f t="shared" si="1"/>
        <v>23647.390520193156</v>
      </c>
      <c r="H26" s="14">
        <f t="shared" si="2"/>
        <v>65030.32393053118</v>
      </c>
      <c r="I26" s="11">
        <f t="shared" si="3"/>
        <v>751702.35694383329</v>
      </c>
      <c r="J26" s="5">
        <f t="shared" si="0"/>
        <v>3.2439537347441254</v>
      </c>
    </row>
    <row r="27" spans="1:10" x14ac:dyDescent="0.25">
      <c r="A27">
        <v>-13</v>
      </c>
      <c r="B27" s="13">
        <v>2007</v>
      </c>
      <c r="C27" s="11">
        <v>26175.906899372909</v>
      </c>
      <c r="D27" s="11">
        <f t="shared" si="4"/>
        <v>71983.743973275501</v>
      </c>
      <c r="G27" s="14">
        <f t="shared" si="1"/>
        <v>26175.906899372909</v>
      </c>
      <c r="H27" s="14">
        <f t="shared" si="2"/>
        <v>71983.743973275501</v>
      </c>
      <c r="I27" s="11">
        <f t="shared" si="3"/>
        <v>849862.00781648175</v>
      </c>
      <c r="J27" s="5">
        <f t="shared" si="0"/>
        <v>3.6675593854489033</v>
      </c>
    </row>
    <row r="28" spans="1:10" x14ac:dyDescent="0.25">
      <c r="A28">
        <v>-12</v>
      </c>
      <c r="B28" s="13">
        <v>2008</v>
      </c>
      <c r="C28" s="11">
        <v>28947.060267719255</v>
      </c>
      <c r="D28" s="11">
        <f t="shared" si="4"/>
        <v>79604.415736227951</v>
      </c>
      <c r="G28" s="14">
        <f t="shared" si="1"/>
        <v>28947.060267719255</v>
      </c>
      <c r="H28" s="14">
        <f t="shared" si="2"/>
        <v>79604.415736227951</v>
      </c>
      <c r="I28" s="11">
        <f t="shared" si="3"/>
        <v>958413.48382042896</v>
      </c>
      <c r="J28" s="5">
        <f t="shared" si="0"/>
        <v>4.1360107116182894</v>
      </c>
    </row>
    <row r="29" spans="1:10" x14ac:dyDescent="0.25">
      <c r="A29">
        <v>-11</v>
      </c>
      <c r="B29" s="13">
        <v>2009</v>
      </c>
      <c r="C29" s="11">
        <v>32227.730806933381</v>
      </c>
      <c r="D29" s="11">
        <f t="shared" si="4"/>
        <v>88626.259719066802</v>
      </c>
      <c r="G29" s="14">
        <f t="shared" si="1"/>
        <v>32227.730806933381</v>
      </c>
      <c r="H29" s="14">
        <f t="shared" si="2"/>
        <v>88626.259719066802</v>
      </c>
      <c r="I29" s="11">
        <f t="shared" si="3"/>
        <v>1079267.4743464291</v>
      </c>
      <c r="J29" s="5">
        <f t="shared" si="0"/>
        <v>4.6575532481076927</v>
      </c>
    </row>
    <row r="30" spans="1:10" x14ac:dyDescent="0.25">
      <c r="A30">
        <v>-10</v>
      </c>
      <c r="B30" s="13">
        <v>2010</v>
      </c>
      <c r="C30" s="11">
        <v>34994.269913407188</v>
      </c>
      <c r="D30" s="11">
        <f t="shared" si="4"/>
        <v>96234.242261869775</v>
      </c>
      <c r="G30" s="14">
        <f t="shared" si="1"/>
        <v>34994.269913407188</v>
      </c>
      <c r="H30" s="14">
        <f t="shared" si="2"/>
        <v>96234.242261869775</v>
      </c>
      <c r="I30" s="11">
        <f t="shared" si="3"/>
        <v>1210495.9865217062</v>
      </c>
      <c r="J30" s="5">
        <f t="shared" si="0"/>
        <v>5.2238667872944706</v>
      </c>
    </row>
    <row r="31" spans="1:10" x14ac:dyDescent="0.25">
      <c r="A31">
        <v>-9</v>
      </c>
      <c r="B31" s="13">
        <v>2011</v>
      </c>
      <c r="C31" s="11">
        <v>37711.557430141533</v>
      </c>
      <c r="D31" s="11">
        <f t="shared" si="4"/>
        <v>103706.78293288921</v>
      </c>
      <c r="G31" s="14">
        <f t="shared" si="1"/>
        <v>37711.557430141533</v>
      </c>
      <c r="H31" s="14">
        <f t="shared" si="2"/>
        <v>103706.78293288921</v>
      </c>
      <c r="I31" s="11">
        <f t="shared" si="3"/>
        <v>1351914.326884737</v>
      </c>
      <c r="J31" s="5">
        <f t="shared" si="0"/>
        <v>5.8341542889156042</v>
      </c>
    </row>
    <row r="32" spans="1:10" x14ac:dyDescent="0.25">
      <c r="A32">
        <v>-8</v>
      </c>
      <c r="B32" s="13">
        <v>2012</v>
      </c>
      <c r="C32" s="11">
        <v>39824.627296803235</v>
      </c>
      <c r="D32" s="11">
        <f t="shared" si="4"/>
        <v>109517.72506620889</v>
      </c>
      <c r="G32" s="14">
        <f t="shared" si="1"/>
        <v>39824.627296803235</v>
      </c>
      <c r="H32" s="14">
        <f t="shared" si="2"/>
        <v>109517.72506620889</v>
      </c>
      <c r="I32" s="11">
        <f t="shared" si="3"/>
        <v>1501256.6792477493</v>
      </c>
      <c r="J32" s="5">
        <f t="shared" si="0"/>
        <v>6.4786376768261</v>
      </c>
    </row>
    <row r="33" spans="1:10" x14ac:dyDescent="0.25">
      <c r="A33">
        <v>-7</v>
      </c>
      <c r="B33" s="13">
        <v>2013</v>
      </c>
      <c r="C33" s="11">
        <v>42174.036331607953</v>
      </c>
      <c r="D33" s="11">
        <f t="shared" si="4"/>
        <v>115978.59991192188</v>
      </c>
      <c r="G33" s="14">
        <f t="shared" si="1"/>
        <v>42174.036331607953</v>
      </c>
      <c r="H33" s="14">
        <f t="shared" si="2"/>
        <v>115978.59991192188</v>
      </c>
      <c r="I33" s="11">
        <f t="shared" si="3"/>
        <v>1659409.3154912791</v>
      </c>
      <c r="J33" s="5">
        <f t="shared" si="0"/>
        <v>7.1611416363556053</v>
      </c>
    </row>
    <row r="34" spans="1:10" x14ac:dyDescent="0.25">
      <c r="A34">
        <v>-6</v>
      </c>
      <c r="B34" s="13">
        <v>2014</v>
      </c>
      <c r="C34" s="11">
        <v>46548.350698870512</v>
      </c>
      <c r="D34" s="11">
        <f t="shared" si="4"/>
        <v>128007.96442189391</v>
      </c>
      <c r="G34" s="14">
        <f t="shared" si="1"/>
        <v>46548.350698870512</v>
      </c>
      <c r="H34" s="14">
        <f t="shared" si="2"/>
        <v>128007.96442189391</v>
      </c>
      <c r="I34" s="11">
        <f t="shared" si="3"/>
        <v>1833965.6306120437</v>
      </c>
      <c r="J34" s="5">
        <f t="shared" si="0"/>
        <v>7.9144352839388965</v>
      </c>
    </row>
    <row r="35" spans="1:10" x14ac:dyDescent="0.25">
      <c r="A35">
        <v>-5</v>
      </c>
      <c r="B35" s="13">
        <v>2015</v>
      </c>
      <c r="C35" s="11">
        <v>49756.879140496152</v>
      </c>
      <c r="D35" s="11">
        <f t="shared" si="4"/>
        <v>136831.41763636441</v>
      </c>
      <c r="G35" s="14">
        <f t="shared" si="1"/>
        <v>49756.879140496152</v>
      </c>
      <c r="H35" s="14">
        <f t="shared" si="2"/>
        <v>136831.41763636441</v>
      </c>
      <c r="I35" s="11">
        <f t="shared" si="3"/>
        <v>2020553.9273889044</v>
      </c>
      <c r="J35" s="5">
        <f t="shared" si="0"/>
        <v>8.719652663660467</v>
      </c>
    </row>
    <row r="36" spans="1:10" x14ac:dyDescent="0.25">
      <c r="A36">
        <v>-4</v>
      </c>
      <c r="B36" s="13">
        <v>2016</v>
      </c>
      <c r="C36" s="11">
        <v>52683.316710353189</v>
      </c>
      <c r="D36" s="11">
        <f t="shared" si="4"/>
        <v>144879.12095347128</v>
      </c>
      <c r="G36" s="14">
        <f t="shared" si="1"/>
        <v>52683.316710353189</v>
      </c>
      <c r="H36" s="14">
        <f t="shared" si="2"/>
        <v>144879.12095347128</v>
      </c>
      <c r="I36" s="11">
        <f t="shared" si="3"/>
        <v>2218116.3650527289</v>
      </c>
      <c r="J36" s="5">
        <f t="shared" si="0"/>
        <v>9.5722286887115668</v>
      </c>
    </row>
    <row r="37" spans="1:10" x14ac:dyDescent="0.25">
      <c r="A37">
        <v>-3</v>
      </c>
      <c r="B37" s="13">
        <v>2017</v>
      </c>
      <c r="C37" s="11">
        <v>55078.243012441104</v>
      </c>
      <c r="D37" s="11">
        <f t="shared" si="4"/>
        <v>151465.16828421302</v>
      </c>
      <c r="G37" s="14">
        <f t="shared" si="1"/>
        <v>55078.243012441104</v>
      </c>
      <c r="H37" s="14">
        <f t="shared" si="2"/>
        <v>151465.16828421302</v>
      </c>
      <c r="I37" s="11">
        <f t="shared" si="3"/>
        <v>2424659.7763493834</v>
      </c>
      <c r="J37" s="5">
        <f t="shared" si="0"/>
        <v>10.463561892968952</v>
      </c>
    </row>
    <row r="38" spans="1:10" x14ac:dyDescent="0.25">
      <c r="A38">
        <v>-2</v>
      </c>
      <c r="B38" s="13">
        <v>2018</v>
      </c>
      <c r="C38" s="11">
        <v>58946.067222638972</v>
      </c>
      <c r="D38" s="11">
        <f t="shared" si="4"/>
        <v>162101.68486225719</v>
      </c>
      <c r="G38" s="14">
        <f t="shared" si="1"/>
        <v>58946.067222638972</v>
      </c>
      <c r="H38" s="14">
        <f t="shared" si="2"/>
        <v>162101.68486225719</v>
      </c>
      <c r="I38" s="11">
        <f t="shared" si="3"/>
        <v>2645707.5284342794</v>
      </c>
      <c r="J38" s="5">
        <f t="shared" si="0"/>
        <v>11.417488236698867</v>
      </c>
    </row>
    <row r="39" spans="1:10" x14ac:dyDescent="0.25">
      <c r="A39">
        <v>-1</v>
      </c>
      <c r="B39" s="13">
        <v>2019</v>
      </c>
      <c r="C39" s="11">
        <v>63513.725352115238</v>
      </c>
      <c r="D39" s="11">
        <f t="shared" si="4"/>
        <v>174662.74471831691</v>
      </c>
      <c r="G39" s="14">
        <f t="shared" si="1"/>
        <v>63513.725352115238</v>
      </c>
      <c r="H39" s="14">
        <f t="shared" si="2"/>
        <v>174662.74471831691</v>
      </c>
      <c r="I39" s="11">
        <f t="shared" si="3"/>
        <v>2883883.9985047118</v>
      </c>
      <c r="J39" s="5">
        <f t="shared" si="0"/>
        <v>12.4453331575987</v>
      </c>
    </row>
    <row r="40" spans="1:10" x14ac:dyDescent="0.25">
      <c r="A40">
        <v>0</v>
      </c>
      <c r="B40" s="13">
        <v>2020</v>
      </c>
      <c r="C40" s="11">
        <v>68312.988999525449</v>
      </c>
      <c r="D40" s="11">
        <f t="shared" si="4"/>
        <v>187860.71974869497</v>
      </c>
      <c r="G40" s="14">
        <f t="shared" si="1"/>
        <v>68312.988999525449</v>
      </c>
      <c r="H40" s="14">
        <f t="shared" si="2"/>
        <v>187860.71974869497</v>
      </c>
      <c r="I40" s="11">
        <f t="shared" si="3"/>
        <v>3140057.7072529322</v>
      </c>
      <c r="J40" s="5">
        <f t="shared" si="0"/>
        <v>13.550844736165077</v>
      </c>
    </row>
    <row r="41" spans="1:10" x14ac:dyDescent="0.25">
      <c r="A41">
        <v>1</v>
      </c>
      <c r="B41">
        <v>2021</v>
      </c>
      <c r="C41" s="11">
        <v>64981.325211942181</v>
      </c>
      <c r="E41">
        <f>LN(C41)</f>
        <v>11.08185520316629</v>
      </c>
      <c r="F41">
        <f>'Switchgrass Fit k=0.05 default'!$B$17+'Switchgrass Fit k=0.05 default'!$B$18*'Switchgrass L0=140 k=0.05'!B41</f>
        <v>11.081855203166285</v>
      </c>
      <c r="G41" s="5">
        <f>EXP(F41)</f>
        <v>64981.32521194181</v>
      </c>
      <c r="H41" s="5">
        <f>G41*44/16</f>
        <v>178698.64433283999</v>
      </c>
      <c r="I41" s="11">
        <f>I40+G41+H41</f>
        <v>3383737.6767977141</v>
      </c>
      <c r="J41" s="5">
        <f t="shared" si="0"/>
        <v>14.602439878823642</v>
      </c>
    </row>
    <row r="42" spans="1:10" x14ac:dyDescent="0.25">
      <c r="A42">
        <v>2</v>
      </c>
      <c r="B42">
        <v>2022</v>
      </c>
      <c r="C42" s="11">
        <v>61812.148584649498</v>
      </c>
      <c r="E42">
        <f t="shared" ref="E42:E105" si="5">LN(C42)</f>
        <v>11.031855203166291</v>
      </c>
      <c r="F42">
        <f>'Switchgrass Fit k=0.05 default'!$B$17+'Switchgrass Fit k=0.05 default'!$B$18*'Switchgrass L0=140 k=0.05'!B42</f>
        <v>11.031855203166288</v>
      </c>
      <c r="G42" s="5">
        <f t="shared" ref="G42:G105" si="6">EXP(F42)</f>
        <v>61812.148584649323</v>
      </c>
      <c r="H42" s="5">
        <f t="shared" ref="H42:H105" si="7">G42*44/16</f>
        <v>169983.40860778565</v>
      </c>
      <c r="I42" s="11">
        <f t="shared" ref="I42:I105" si="8">I41+G42+H42</f>
        <v>3615533.2339901491</v>
      </c>
      <c r="J42" s="5">
        <f t="shared" si="0"/>
        <v>15.602748121182501</v>
      </c>
    </row>
    <row r="43" spans="1:10" x14ac:dyDescent="0.25">
      <c r="A43">
        <v>3</v>
      </c>
      <c r="B43">
        <v>2023</v>
      </c>
      <c r="C43" s="11">
        <v>58797.534525328767</v>
      </c>
      <c r="E43">
        <f t="shared" si="5"/>
        <v>10.98185520316629</v>
      </c>
      <c r="F43">
        <f>'Switchgrass Fit k=0.05 default'!$B$17+'Switchgrass Fit k=0.05 default'!$B$18*'Switchgrass L0=140 k=0.05'!B43</f>
        <v>10.98185520316629</v>
      </c>
      <c r="G43" s="5">
        <f t="shared" si="6"/>
        <v>58797.534525328767</v>
      </c>
      <c r="H43" s="5">
        <f t="shared" si="7"/>
        <v>161693.21994465412</v>
      </c>
      <c r="I43" s="11">
        <f t="shared" si="8"/>
        <v>3836023.9884601319</v>
      </c>
      <c r="J43" s="5">
        <f t="shared" si="0"/>
        <v>16.554270754884836</v>
      </c>
    </row>
    <row r="44" spans="1:10" x14ac:dyDescent="0.25">
      <c r="A44">
        <v>4</v>
      </c>
      <c r="B44">
        <v>2024</v>
      </c>
      <c r="C44" s="11">
        <v>55929.94492858935</v>
      </c>
      <c r="E44">
        <f t="shared" si="5"/>
        <v>10.93185520316629</v>
      </c>
      <c r="F44">
        <f>'Switchgrass Fit k=0.05 default'!$B$17+'Switchgrass Fit k=0.05 default'!$B$18*'Switchgrass L0=140 k=0.05'!B44</f>
        <v>10.931855203166293</v>
      </c>
      <c r="G44" s="5">
        <f t="shared" si="6"/>
        <v>55929.944928589503</v>
      </c>
      <c r="H44" s="5">
        <f t="shared" si="7"/>
        <v>153807.34855362112</v>
      </c>
      <c r="I44" s="11">
        <f t="shared" si="8"/>
        <v>4045761.2819423424</v>
      </c>
      <c r="J44" s="5">
        <f t="shared" si="0"/>
        <v>17.459387082140918</v>
      </c>
    </row>
    <row r="45" spans="1:10" x14ac:dyDescent="0.25">
      <c r="A45">
        <v>5</v>
      </c>
      <c r="B45">
        <v>2025</v>
      </c>
      <c r="C45" s="11">
        <v>53202.209326778677</v>
      </c>
      <c r="E45">
        <f t="shared" si="5"/>
        <v>10.881855203166291</v>
      </c>
      <c r="F45">
        <f>'Switchgrass Fit k=0.05 default'!$B$17+'Switchgrass Fit k=0.05 default'!$B$18*'Switchgrass L0=140 k=0.05'!B45</f>
        <v>10.881855203166296</v>
      </c>
      <c r="G45" s="5">
        <f t="shared" si="6"/>
        <v>53202.209326778975</v>
      </c>
      <c r="H45" s="5">
        <f t="shared" si="7"/>
        <v>146306.07564864217</v>
      </c>
      <c r="I45" s="11">
        <f t="shared" si="8"/>
        <v>4245269.566917764</v>
      </c>
      <c r="J45" s="5">
        <f t="shared" si="0"/>
        <v>18.320360365222925</v>
      </c>
    </row>
    <row r="46" spans="1:10" x14ac:dyDescent="0.25">
      <c r="A46">
        <v>6</v>
      </c>
      <c r="B46">
        <v>2026</v>
      </c>
      <c r="C46" s="11">
        <v>50607.506960078201</v>
      </c>
      <c r="E46">
        <f t="shared" si="5"/>
        <v>10.83185520316629</v>
      </c>
      <c r="F46">
        <f>'Switchgrass Fit k=0.05 default'!$B$17+'Switchgrass Fit k=0.05 default'!$B$18*'Switchgrass L0=140 k=0.05'!B46</f>
        <v>10.831855203166285</v>
      </c>
      <c r="G46" s="5">
        <f t="shared" si="6"/>
        <v>50607.506960077902</v>
      </c>
      <c r="H46" s="5">
        <f t="shared" si="7"/>
        <v>139170.64414021422</v>
      </c>
      <c r="I46" s="11">
        <f t="shared" si="8"/>
        <v>4435047.7180180568</v>
      </c>
      <c r="J46" s="5">
        <f t="shared" si="0"/>
        <v>19.1393434857995</v>
      </c>
    </row>
    <row r="47" spans="1:10" x14ac:dyDescent="0.25">
      <c r="A47">
        <v>7</v>
      </c>
      <c r="B47">
        <v>2027</v>
      </c>
      <c r="C47" s="11">
        <v>48139.349721051061</v>
      </c>
      <c r="E47">
        <f t="shared" si="5"/>
        <v>10.781855203166291</v>
      </c>
      <c r="F47">
        <f>'Switchgrass Fit k=0.05 default'!$B$17+'Switchgrass Fit k=0.05 default'!$B$18*'Switchgrass L0=140 k=0.05'!B47</f>
        <v>10.781855203166288</v>
      </c>
      <c r="G47" s="5">
        <f t="shared" si="6"/>
        <v>48139.349721050923</v>
      </c>
      <c r="H47" s="5">
        <f t="shared" si="7"/>
        <v>132383.21173289005</v>
      </c>
      <c r="I47" s="11">
        <f t="shared" si="8"/>
        <v>4615570.2794719981</v>
      </c>
      <c r="J47" s="5">
        <f t="shared" si="0"/>
        <v>19.918384328261361</v>
      </c>
    </row>
    <row r="48" spans="1:10" x14ac:dyDescent="0.25">
      <c r="A48">
        <v>8</v>
      </c>
      <c r="B48">
        <v>2028</v>
      </c>
      <c r="C48" s="11">
        <v>45791.565930994017</v>
      </c>
      <c r="E48">
        <f t="shared" si="5"/>
        <v>10.73185520316629</v>
      </c>
      <c r="F48">
        <f>'Switchgrass Fit k=0.05 default'!$B$17+'Switchgrass Fit k=0.05 default'!$B$18*'Switchgrass L0=140 k=0.05'!B48</f>
        <v>10.73185520316629</v>
      </c>
      <c r="G48" s="5">
        <f t="shared" si="6"/>
        <v>45791.565930994002</v>
      </c>
      <c r="H48" s="5">
        <f t="shared" si="7"/>
        <v>125926.8063102335</v>
      </c>
      <c r="I48" s="11">
        <f t="shared" si="8"/>
        <v>4787288.651713226</v>
      </c>
      <c r="J48" s="5">
        <f t="shared" si="0"/>
        <v>20.659430900498908</v>
      </c>
    </row>
    <row r="49" spans="1:10" x14ac:dyDescent="0.25">
      <c r="A49">
        <v>9</v>
      </c>
      <c r="B49">
        <v>2029</v>
      </c>
      <c r="C49" s="11">
        <v>43558.284907525929</v>
      </c>
      <c r="E49">
        <f t="shared" si="5"/>
        <v>10.68185520316629</v>
      </c>
      <c r="F49">
        <f>'Switchgrass Fit k=0.05 default'!$B$17+'Switchgrass Fit k=0.05 default'!$B$18*'Switchgrass L0=140 k=0.05'!B49</f>
        <v>10.681855203166293</v>
      </c>
      <c r="G49" s="5">
        <f t="shared" si="6"/>
        <v>43558.284907526053</v>
      </c>
      <c r="H49" s="5">
        <f t="shared" si="7"/>
        <v>119785.28349569664</v>
      </c>
      <c r="I49" s="11">
        <f t="shared" si="8"/>
        <v>4950632.2201164486</v>
      </c>
      <c r="J49" s="5">
        <f t="shared" si="0"/>
        <v>21.364336204936656</v>
      </c>
    </row>
    <row r="50" spans="1:10" x14ac:dyDescent="0.25">
      <c r="A50">
        <v>10</v>
      </c>
      <c r="B50">
        <v>2030</v>
      </c>
      <c r="C50" s="11">
        <v>41433.922284824024</v>
      </c>
      <c r="E50">
        <f t="shared" si="5"/>
        <v>10.631855203166291</v>
      </c>
      <c r="F50">
        <f>'Switchgrass Fit k=0.05 default'!$B$17+'Switchgrass Fit k=0.05 default'!$B$18*'Switchgrass L0=140 k=0.05'!B50</f>
        <v>10.631855203166296</v>
      </c>
      <c r="G50" s="5">
        <f t="shared" si="6"/>
        <v>41433.922284824264</v>
      </c>
      <c r="H50" s="5">
        <f t="shared" si="7"/>
        <v>113943.28628326673</v>
      </c>
      <c r="I50" s="11">
        <f t="shared" si="8"/>
        <v>5106009.4286845392</v>
      </c>
      <c r="J50" s="5">
        <f t="shared" si="0"/>
        <v>22.034862872004478</v>
      </c>
    </row>
    <row r="51" spans="1:10" x14ac:dyDescent="0.25">
      <c r="A51">
        <v>11</v>
      </c>
      <c r="B51">
        <v>2031</v>
      </c>
      <c r="C51" s="11">
        <v>39413.166049800471</v>
      </c>
      <c r="E51">
        <f t="shared" si="5"/>
        <v>10.58185520316629</v>
      </c>
      <c r="F51">
        <f>'Switchgrass Fit k=0.05 default'!$B$17+'Switchgrass Fit k=0.05 default'!$B$18*'Switchgrass L0=140 k=0.05'!B51</f>
        <v>10.581855203166285</v>
      </c>
      <c r="G51" s="5">
        <f t="shared" si="6"/>
        <v>39413.166049800246</v>
      </c>
      <c r="H51" s="5">
        <f t="shared" si="7"/>
        <v>108386.20663695068</v>
      </c>
      <c r="I51" s="11">
        <f t="shared" si="8"/>
        <v>5253808.8013712894</v>
      </c>
      <c r="J51" s="5">
        <f t="shared" si="0"/>
        <v>22.672687567631776</v>
      </c>
    </row>
    <row r="52" spans="1:10" x14ac:dyDescent="0.25">
      <c r="A52">
        <v>12</v>
      </c>
      <c r="B52">
        <v>2032</v>
      </c>
      <c r="C52" s="11">
        <v>37490.963259302778</v>
      </c>
      <c r="E52">
        <f t="shared" si="5"/>
        <v>10.531855203166291</v>
      </c>
      <c r="F52">
        <f>'Switchgrass Fit k=0.05 default'!$B$17+'Switchgrass Fit k=0.05 default'!$B$18*'Switchgrass L0=140 k=0.05'!B52</f>
        <v>10.531855203166288</v>
      </c>
      <c r="G52" s="5">
        <f t="shared" si="6"/>
        <v>37490.963259302676</v>
      </c>
      <c r="H52" s="5">
        <f t="shared" si="7"/>
        <v>103100.14896308236</v>
      </c>
      <c r="I52" s="11">
        <f t="shared" si="8"/>
        <v>5394399.913593675</v>
      </c>
      <c r="J52" s="5">
        <f t="shared" si="0"/>
        <v>23.279405185785677</v>
      </c>
    </row>
    <row r="53" spans="1:10" x14ac:dyDescent="0.25">
      <c r="A53">
        <v>13</v>
      </c>
      <c r="B53">
        <v>2033</v>
      </c>
      <c r="C53" s="11">
        <v>35662.507405123994</v>
      </c>
      <c r="E53">
        <f t="shared" si="5"/>
        <v>10.48185520316629</v>
      </c>
      <c r="F53">
        <f>'Switchgrass Fit k=0.05 default'!$B$17+'Switchgrass Fit k=0.05 default'!$B$18*'Switchgrass L0=140 k=0.05'!B53</f>
        <v>10.48185520316629</v>
      </c>
      <c r="G53" s="5">
        <f t="shared" si="6"/>
        <v>35662.507405123994</v>
      </c>
      <c r="H53" s="5">
        <f t="shared" si="7"/>
        <v>98071.895364090975</v>
      </c>
      <c r="I53" s="11">
        <f t="shared" si="8"/>
        <v>5528134.3163628895</v>
      </c>
      <c r="J53" s="5">
        <f t="shared" si="0"/>
        <v>23.856532836536658</v>
      </c>
    </row>
    <row r="54" spans="1:10" x14ac:dyDescent="0.25">
      <c r="A54">
        <v>14</v>
      </c>
      <c r="B54">
        <v>2034</v>
      </c>
      <c r="C54" s="11">
        <v>33923.226395228543</v>
      </c>
      <c r="E54">
        <f t="shared" si="5"/>
        <v>10.43185520316629</v>
      </c>
      <c r="F54">
        <f>'Switchgrass Fit k=0.05 default'!$B$17+'Switchgrass Fit k=0.05 default'!$B$18*'Switchgrass L0=140 k=0.05'!B54</f>
        <v>10.431855203166293</v>
      </c>
      <c r="G54" s="5">
        <f t="shared" si="6"/>
        <v>33923.226395228645</v>
      </c>
      <c r="H54" s="5">
        <f t="shared" si="7"/>
        <v>93288.872586878773</v>
      </c>
      <c r="I54" s="11">
        <f t="shared" si="8"/>
        <v>5655346.4153449973</v>
      </c>
      <c r="J54" s="5">
        <f t="shared" si="0"/>
        <v>24.405513639623965</v>
      </c>
    </row>
    <row r="55" spans="1:10" x14ac:dyDescent="0.25">
      <c r="A55">
        <v>15</v>
      </c>
      <c r="B55">
        <v>2035</v>
      </c>
      <c r="C55" s="11">
        <v>32268.771121140682</v>
      </c>
      <c r="E55">
        <f t="shared" si="5"/>
        <v>10.381855203166291</v>
      </c>
      <c r="F55">
        <f>'Switchgrass Fit k=0.05 default'!$B$17+'Switchgrass Fit k=0.05 default'!$B$18*'Switchgrass L0=140 k=0.05'!B55</f>
        <v>10.381855203166296</v>
      </c>
      <c r="G55" s="5">
        <f t="shared" si="6"/>
        <v>32268.771121140868</v>
      </c>
      <c r="H55" s="5">
        <f t="shared" si="7"/>
        <v>88739.120583137381</v>
      </c>
      <c r="I55" s="11">
        <f t="shared" si="8"/>
        <v>5776354.3070492754</v>
      </c>
      <c r="J55" s="5">
        <f t="shared" si="0"/>
        <v>24.927720333006643</v>
      </c>
    </row>
    <row r="56" spans="1:10" x14ac:dyDescent="0.25">
      <c r="A56">
        <v>16</v>
      </c>
      <c r="B56">
        <v>2036</v>
      </c>
      <c r="C56" s="11">
        <v>30695.00458290791</v>
      </c>
      <c r="E56">
        <f t="shared" si="5"/>
        <v>10.33185520316629</v>
      </c>
      <c r="F56">
        <f>'Switchgrass Fit k=0.05 default'!$B$17+'Switchgrass Fit k=0.05 default'!$B$18*'Switchgrass L0=140 k=0.05'!B56</f>
        <v>10.331855203166285</v>
      </c>
      <c r="G56" s="5">
        <f t="shared" si="6"/>
        <v>30695.004582907739</v>
      </c>
      <c r="H56" s="5">
        <f t="shared" si="7"/>
        <v>84411.262602996285</v>
      </c>
      <c r="I56" s="11">
        <f t="shared" si="8"/>
        <v>5891460.5742351795</v>
      </c>
      <c r="J56" s="5">
        <f t="shared" si="0"/>
        <v>25.424458705423469</v>
      </c>
    </row>
    <row r="57" spans="1:10" x14ac:dyDescent="0.25">
      <c r="A57">
        <v>17</v>
      </c>
      <c r="B57">
        <v>2037</v>
      </c>
      <c r="C57" s="11">
        <v>29197.991544446271</v>
      </c>
      <c r="E57">
        <f t="shared" si="5"/>
        <v>10.281855203166291</v>
      </c>
      <c r="F57">
        <f>'Switchgrass Fit k=0.05 default'!$B$17+'Switchgrass Fit k=0.05 default'!$B$18*'Switchgrass L0=140 k=0.05'!B57</f>
        <v>10.281855203166288</v>
      </c>
      <c r="G57" s="5">
        <f t="shared" si="6"/>
        <v>29197.991544446191</v>
      </c>
      <c r="H57" s="5">
        <f t="shared" si="7"/>
        <v>80294.476747227032</v>
      </c>
      <c r="I57" s="11">
        <f t="shared" si="8"/>
        <v>6000953.0425268523</v>
      </c>
      <c r="J57" s="5">
        <f t="shared" si="0"/>
        <v>25.896970861544943</v>
      </c>
    </row>
    <row r="58" spans="1:10" x14ac:dyDescent="0.25">
      <c r="A58">
        <v>18</v>
      </c>
      <c r="B58">
        <v>2038</v>
      </c>
      <c r="C58" s="11">
        <v>27773.988693400344</v>
      </c>
      <c r="E58">
        <f t="shared" si="5"/>
        <v>10.23185520316629</v>
      </c>
      <c r="F58">
        <f>'Switchgrass Fit k=0.05 default'!$B$17+'Switchgrass Fit k=0.05 default'!$B$18*'Switchgrass L0=140 k=0.05'!B58</f>
        <v>10.23185520316629</v>
      </c>
      <c r="G58" s="5">
        <f t="shared" si="6"/>
        <v>27773.988693400344</v>
      </c>
      <c r="H58" s="5">
        <f t="shared" si="7"/>
        <v>76378.468906850947</v>
      </c>
      <c r="I58" s="11">
        <f t="shared" si="8"/>
        <v>6105105.5001271032</v>
      </c>
      <c r="J58" s="5">
        <f t="shared" si="0"/>
        <v>26.346438327881966</v>
      </c>
    </row>
    <row r="59" spans="1:10" x14ac:dyDescent="0.25">
      <c r="A59">
        <v>19</v>
      </c>
      <c r="B59">
        <v>2039</v>
      </c>
      <c r="C59" s="11">
        <v>26419.435280912545</v>
      </c>
      <c r="E59">
        <f t="shared" si="5"/>
        <v>10.18185520316629</v>
      </c>
      <c r="F59">
        <f>'Switchgrass Fit k=0.05 default'!$B$17+'Switchgrass Fit k=0.05 default'!$B$18*'Switchgrass L0=140 k=0.05'!B59</f>
        <v>10.181855203166293</v>
      </c>
      <c r="G59" s="5">
        <f t="shared" si="6"/>
        <v>26419.435280912621</v>
      </c>
      <c r="H59" s="5">
        <f t="shared" si="7"/>
        <v>72653.447022509703</v>
      </c>
      <c r="I59" s="11">
        <f t="shared" si="8"/>
        <v>6204178.3824305255</v>
      </c>
      <c r="J59" s="5">
        <f t="shared" si="0"/>
        <v>26.773985007217526</v>
      </c>
    </row>
    <row r="60" spans="1:10" x14ac:dyDescent="0.25">
      <c r="A60">
        <v>20</v>
      </c>
      <c r="B60">
        <v>2040</v>
      </c>
      <c r="C60" s="11">
        <v>25130.944217896304</v>
      </c>
      <c r="E60">
        <f t="shared" si="5"/>
        <v>10.131855203166291</v>
      </c>
      <c r="F60">
        <f>'Switchgrass Fit k=0.05 default'!$B$17+'Switchgrass Fit k=0.05 default'!$B$18*'Switchgrass L0=140 k=0.05'!B60</f>
        <v>10.131855203166296</v>
      </c>
      <c r="G60" s="5">
        <f t="shared" si="6"/>
        <v>25130.944217896445</v>
      </c>
      <c r="H60" s="5">
        <f t="shared" si="7"/>
        <v>69110.09659921522</v>
      </c>
      <c r="I60" s="11">
        <f t="shared" si="8"/>
        <v>6298419.4232476372</v>
      </c>
      <c r="J60" s="5">
        <f t="shared" si="0"/>
        <v>27.180679988949091</v>
      </c>
    </row>
    <row r="61" spans="1:10" x14ac:dyDescent="0.25">
      <c r="A61">
        <v>21</v>
      </c>
      <c r="B61">
        <v>2041</v>
      </c>
      <c r="C61" s="11">
        <v>23905.293605549043</v>
      </c>
      <c r="E61">
        <f t="shared" si="5"/>
        <v>10.08185520316629</v>
      </c>
      <c r="F61">
        <f>'Switchgrass Fit k=0.05 default'!$B$17+'Switchgrass Fit k=0.05 default'!$B$18*'Switchgrass L0=140 k=0.05'!B61</f>
        <v>10.081855203166285</v>
      </c>
      <c r="G61" s="5">
        <f t="shared" si="6"/>
        <v>23905.293605548908</v>
      </c>
      <c r="H61" s="5">
        <f t="shared" si="7"/>
        <v>65739.557415259493</v>
      </c>
      <c r="I61" s="11">
        <f t="shared" si="8"/>
        <v>6388064.2742684456</v>
      </c>
      <c r="J61" s="5">
        <f t="shared" si="0"/>
        <v>27.567540222368926</v>
      </c>
    </row>
    <row r="62" spans="1:10" x14ac:dyDescent="0.25">
      <c r="A62">
        <v>22</v>
      </c>
      <c r="B62">
        <v>2042</v>
      </c>
      <c r="C62" s="11">
        <v>22739.418678927017</v>
      </c>
      <c r="E62">
        <f t="shared" si="5"/>
        <v>10.031855203166291</v>
      </c>
      <c r="F62">
        <f>'Switchgrass Fit k=0.05 default'!$B$17+'Switchgrass Fit k=0.05 default'!$B$18*'Switchgrass L0=140 k=0.05'!B62</f>
        <v>10.031855203166288</v>
      </c>
      <c r="G62" s="5">
        <f t="shared" si="6"/>
        <v>22739.418678926952</v>
      </c>
      <c r="H62" s="5">
        <f t="shared" si="7"/>
        <v>62533.401367049119</v>
      </c>
      <c r="I62" s="11">
        <f t="shared" si="8"/>
        <v>6473337.0943144215</v>
      </c>
      <c r="J62" s="5">
        <f t="shared" si="0"/>
        <v>27.935533059567085</v>
      </c>
    </row>
    <row r="63" spans="1:10" x14ac:dyDescent="0.25">
      <c r="A63">
        <v>23</v>
      </c>
      <c r="B63">
        <v>2043</v>
      </c>
      <c r="C63" s="11">
        <v>21630.404143436528</v>
      </c>
      <c r="E63">
        <f t="shared" si="5"/>
        <v>9.9818552031662904</v>
      </c>
      <c r="F63">
        <f>'Switchgrass Fit k=0.05 default'!$B$17+'Switchgrass Fit k=0.05 default'!$B$18*'Switchgrass L0=140 k=0.05'!B63</f>
        <v>9.9818552031662904</v>
      </c>
      <c r="G63" s="5">
        <f t="shared" si="6"/>
        <v>21630.404143436532</v>
      </c>
      <c r="H63" s="5">
        <f t="shared" si="7"/>
        <v>59483.611394450461</v>
      </c>
      <c r="I63" s="11">
        <f t="shared" si="8"/>
        <v>6554451.1098523084</v>
      </c>
      <c r="J63" s="5">
        <f t="shared" si="0"/>
        <v>28.285578674315481</v>
      </c>
    </row>
    <row r="64" spans="1:10" x14ac:dyDescent="0.25">
      <c r="A64">
        <v>24</v>
      </c>
      <c r="B64">
        <v>2044</v>
      </c>
      <c r="C64" s="11">
        <v>20575.476885078991</v>
      </c>
      <c r="E64">
        <f t="shared" si="5"/>
        <v>9.9318552031662897</v>
      </c>
      <c r="F64">
        <f>'Switchgrass Fit k=0.05 default'!$B$17+'Switchgrass Fit k=0.05 default'!$B$18*'Switchgrass L0=140 k=0.05'!B64</f>
        <v>9.9318552031662932</v>
      </c>
      <c r="G64" s="5">
        <f t="shared" si="6"/>
        <v>20575.47688507905</v>
      </c>
      <c r="H64" s="5">
        <f t="shared" si="7"/>
        <v>56582.561433967385</v>
      </c>
      <c r="I64" s="11">
        <f t="shared" si="8"/>
        <v>6631609.148171355</v>
      </c>
      <c r="J64" s="5">
        <f t="shared" si="0"/>
        <v>28.618552362981596</v>
      </c>
    </row>
    <row r="65" spans="1:10" x14ac:dyDescent="0.25">
      <c r="A65">
        <v>25</v>
      </c>
      <c r="B65">
        <v>2045</v>
      </c>
      <c r="C65" s="11">
        <v>19571.99903622143</v>
      </c>
      <c r="E65">
        <f t="shared" si="5"/>
        <v>9.8818552031662907</v>
      </c>
      <c r="F65">
        <f>'Switchgrass Fit k=0.05 default'!$B$17+'Switchgrass Fit k=0.05 default'!$B$18*'Switchgrass L0=140 k=0.05'!B65</f>
        <v>9.8818552031662961</v>
      </c>
      <c r="G65" s="5">
        <f t="shared" si="6"/>
        <v>19571.999036221543</v>
      </c>
      <c r="H65" s="5">
        <f t="shared" si="7"/>
        <v>53822.997349609243</v>
      </c>
      <c r="I65" s="11">
        <f t="shared" si="8"/>
        <v>6705004.1445571864</v>
      </c>
      <c r="J65" s="5">
        <f t="shared" si="0"/>
        <v>28.93528673322535</v>
      </c>
    </row>
    <row r="66" spans="1:10" x14ac:dyDescent="0.25">
      <c r="A66">
        <v>26</v>
      </c>
      <c r="B66">
        <v>2046</v>
      </c>
      <c r="C66" s="11">
        <v>18617.461379553446</v>
      </c>
      <c r="E66">
        <f t="shared" si="5"/>
        <v>9.83185520316629</v>
      </c>
      <c r="F66">
        <f>'Switchgrass Fit k=0.05 default'!$B$17+'Switchgrass Fit k=0.05 default'!$B$18*'Switchgrass L0=140 k=0.05'!B66</f>
        <v>9.8318552031662847</v>
      </c>
      <c r="G66" s="5">
        <f t="shared" si="6"/>
        <v>18617.461379553337</v>
      </c>
      <c r="H66" s="5">
        <f t="shared" si="7"/>
        <v>51198.018793771676</v>
      </c>
      <c r="I66" s="11">
        <f t="shared" si="8"/>
        <v>6774819.6247305116</v>
      </c>
      <c r="J66" s="5">
        <f t="shared" si="0"/>
        <v>29.236573785951908</v>
      </c>
    </row>
    <row r="67" spans="1:10" x14ac:dyDescent="0.25">
      <c r="A67">
        <v>27</v>
      </c>
      <c r="B67">
        <v>2047</v>
      </c>
      <c r="C67" s="11">
        <v>17709.477073736893</v>
      </c>
      <c r="E67">
        <f t="shared" si="5"/>
        <v>9.7818552031662911</v>
      </c>
      <c r="F67">
        <f>'Switchgrass Fit k=0.05 default'!$B$17+'Switchgrass Fit k=0.05 default'!$B$18*'Switchgrass L0=140 k=0.05'!B67</f>
        <v>9.7818552031662875</v>
      </c>
      <c r="G67" s="5">
        <f t="shared" si="6"/>
        <v>17709.477073736842</v>
      </c>
      <c r="H67" s="5">
        <f t="shared" si="7"/>
        <v>48701.061952776312</v>
      </c>
      <c r="I67" s="11">
        <f t="shared" si="8"/>
        <v>6841230.1637570243</v>
      </c>
      <c r="J67" s="5">
        <f t="shared" si="0"/>
        <v>29.523166895726501</v>
      </c>
    </row>
    <row r="68" spans="1:10" x14ac:dyDescent="0.25">
      <c r="A68">
        <v>28</v>
      </c>
      <c r="B68">
        <v>2048</v>
      </c>
      <c r="C68" s="11">
        <v>16845.775685059332</v>
      </c>
      <c r="E68">
        <f t="shared" si="5"/>
        <v>9.7318552031662904</v>
      </c>
      <c r="F68">
        <f>'Switchgrass Fit k=0.05 default'!$B$17+'Switchgrass Fit k=0.05 default'!$B$18*'Switchgrass L0=140 k=0.05'!B68</f>
        <v>9.7318552031662904</v>
      </c>
      <c r="G68" s="5">
        <f t="shared" si="6"/>
        <v>16845.775685059332</v>
      </c>
      <c r="H68" s="5">
        <f t="shared" si="7"/>
        <v>46325.883133913165</v>
      </c>
      <c r="I68" s="11">
        <f t="shared" si="8"/>
        <v>6904401.8225759966</v>
      </c>
      <c r="J68" s="5">
        <f t="shared" si="0"/>
        <v>29.795782694603261</v>
      </c>
    </row>
    <row r="69" spans="1:10" x14ac:dyDescent="0.25">
      <c r="A69">
        <v>29</v>
      </c>
      <c r="B69">
        <v>2049</v>
      </c>
      <c r="C69" s="11">
        <v>16024.197510167111</v>
      </c>
      <c r="E69">
        <f t="shared" si="5"/>
        <v>9.6818552031662897</v>
      </c>
      <c r="F69">
        <f>'Switchgrass Fit k=0.05 default'!$B$17+'Switchgrass Fit k=0.05 default'!$B$18*'Switchgrass L0=140 k=0.05'!B69</f>
        <v>9.6818552031662932</v>
      </c>
      <c r="G69" s="5">
        <f t="shared" si="6"/>
        <v>16024.197510167154</v>
      </c>
      <c r="H69" s="5">
        <f t="shared" si="7"/>
        <v>44066.543152959675</v>
      </c>
      <c r="I69" s="11">
        <f t="shared" si="8"/>
        <v>6964492.5632391237</v>
      </c>
      <c r="J69" s="5">
        <f t="shared" si="0"/>
        <v>30.055102864078609</v>
      </c>
    </row>
    <row r="70" spans="1:10" x14ac:dyDescent="0.25">
      <c r="A70">
        <v>30</v>
      </c>
      <c r="B70">
        <v>2050</v>
      </c>
      <c r="C70" s="11">
        <v>15242.688175682033</v>
      </c>
      <c r="E70">
        <f t="shared" si="5"/>
        <v>9.6318552031662907</v>
      </c>
      <c r="F70">
        <f>'Switchgrass Fit k=0.05 default'!$B$17+'Switchgrass Fit k=0.05 default'!$B$18*'Switchgrass L0=140 k=0.05'!B70</f>
        <v>9.6318552031662961</v>
      </c>
      <c r="G70" s="5">
        <f t="shared" si="6"/>
        <v>15242.68817568212</v>
      </c>
      <c r="H70" s="5">
        <f t="shared" si="7"/>
        <v>41917.392483125834</v>
      </c>
      <c r="I70" s="11">
        <f t="shared" si="8"/>
        <v>7021652.6438979311</v>
      </c>
      <c r="J70" s="5">
        <f t="shared" si="0"/>
        <v>30.301775839650062</v>
      </c>
    </row>
    <row r="71" spans="1:10" x14ac:dyDescent="0.25">
      <c r="A71">
        <v>31</v>
      </c>
      <c r="B71">
        <v>2051</v>
      </c>
      <c r="C71" s="11">
        <v>14499.293501197861</v>
      </c>
      <c r="E71">
        <f t="shared" si="5"/>
        <v>9.58185520316629</v>
      </c>
      <c r="F71">
        <f>'Switchgrass Fit k=0.05 default'!$B$17+'Switchgrass Fit k=0.05 default'!$B$18*'Switchgrass L0=140 k=0.05'!B71</f>
        <v>9.5818552031662847</v>
      </c>
      <c r="G71" s="5">
        <f t="shared" si="6"/>
        <v>14499.293501197777</v>
      </c>
      <c r="H71" s="5">
        <f t="shared" si="7"/>
        <v>39873.057128293884</v>
      </c>
      <c r="I71" s="11">
        <f t="shared" si="8"/>
        <v>7076024.9945274219</v>
      </c>
      <c r="J71" s="5">
        <f t="shared" ref="J71:J134" si="9">I71/$C$2*100</f>
        <v>30.53641843224278</v>
      </c>
    </row>
    <row r="72" spans="1:10" x14ac:dyDescent="0.25">
      <c r="A72">
        <v>32</v>
      </c>
      <c r="B72">
        <v>2052</v>
      </c>
      <c r="C72" s="11">
        <v>13792.154612811381</v>
      </c>
      <c r="E72">
        <f t="shared" si="5"/>
        <v>9.5318552031662911</v>
      </c>
      <c r="F72">
        <f>'Switchgrass Fit k=0.05 default'!$B$17+'Switchgrass Fit k=0.05 default'!$B$18*'Switchgrass L0=140 k=0.05'!B72</f>
        <v>9.5318552031662875</v>
      </c>
      <c r="G72" s="5">
        <f t="shared" si="6"/>
        <v>13792.154612811342</v>
      </c>
      <c r="H72" s="5">
        <f t="shared" si="7"/>
        <v>37928.425185231194</v>
      </c>
      <c r="I72" s="11">
        <f t="shared" si="8"/>
        <v>7127745.5743254647</v>
      </c>
      <c r="J72" s="5">
        <f t="shared" si="9"/>
        <v>30.759617370558107</v>
      </c>
    </row>
    <row r="73" spans="1:10" x14ac:dyDescent="0.25">
      <c r="A73">
        <v>33</v>
      </c>
      <c r="B73">
        <v>2053</v>
      </c>
      <c r="C73" s="11">
        <v>13119.50329496944</v>
      </c>
      <c r="E73">
        <f t="shared" si="5"/>
        <v>9.4818552031662904</v>
      </c>
      <c r="F73">
        <f>'Switchgrass Fit k=0.05 default'!$B$17+'Switchgrass Fit k=0.05 default'!$B$18*'Switchgrass L0=140 k=0.05'!B73</f>
        <v>9.4818552031662904</v>
      </c>
      <c r="G73" s="5">
        <f t="shared" si="6"/>
        <v>13119.50329496944</v>
      </c>
      <c r="H73" s="5">
        <f t="shared" si="7"/>
        <v>36078.634061165962</v>
      </c>
      <c r="I73" s="11">
        <f t="shared" si="8"/>
        <v>7176943.7116815997</v>
      </c>
      <c r="J73" s="5">
        <f t="shared" si="9"/>
        <v>30.971930768200963</v>
      </c>
    </row>
    <row r="74" spans="1:10" x14ac:dyDescent="0.25">
      <c r="A74">
        <v>34</v>
      </c>
      <c r="B74">
        <v>2054</v>
      </c>
      <c r="C74" s="11">
        <v>12479.657569009001</v>
      </c>
      <c r="E74">
        <f t="shared" si="5"/>
        <v>9.4318552031662897</v>
      </c>
      <c r="F74">
        <f>'Switchgrass Fit k=0.05 default'!$B$17+'Switchgrass Fit k=0.05 default'!$B$18*'Switchgrass L0=140 k=0.05'!B74</f>
        <v>9.4318552031662932</v>
      </c>
      <c r="G74" s="5">
        <f t="shared" si="6"/>
        <v>12479.657569009036</v>
      </c>
      <c r="H74" s="5">
        <f t="shared" si="7"/>
        <v>34319.058314774848</v>
      </c>
      <c r="I74" s="11">
        <f t="shared" si="8"/>
        <v>7223742.4275653837</v>
      </c>
      <c r="J74" s="5">
        <f t="shared" si="9"/>
        <v>31.173889519254573</v>
      </c>
    </row>
    <row r="75" spans="1:10" x14ac:dyDescent="0.25">
      <c r="A75">
        <v>35</v>
      </c>
      <c r="B75">
        <v>2055</v>
      </c>
      <c r="C75" s="11">
        <v>11871.017487334411</v>
      </c>
      <c r="E75">
        <f t="shared" si="5"/>
        <v>9.3818552031662907</v>
      </c>
      <c r="F75">
        <f>'Switchgrass Fit k=0.05 default'!$B$17+'Switchgrass Fit k=0.05 default'!$B$18*'Switchgrass L0=140 k=0.05'!B75</f>
        <v>9.3818552031662961</v>
      </c>
      <c r="G75" s="5">
        <f t="shared" si="6"/>
        <v>11871.017487334479</v>
      </c>
      <c r="H75" s="5">
        <f t="shared" si="7"/>
        <v>32645.298090169817</v>
      </c>
      <c r="I75" s="11">
        <f t="shared" si="8"/>
        <v>7268258.7431428879</v>
      </c>
      <c r="J75" s="5">
        <f t="shared" si="9"/>
        <v>31.36599862579218</v>
      </c>
    </row>
    <row r="76" spans="1:10" x14ac:dyDescent="0.25">
      <c r="A76">
        <v>36</v>
      </c>
      <c r="B76">
        <v>2056</v>
      </c>
      <c r="C76" s="11">
        <v>11292.061132715022</v>
      </c>
      <c r="E76">
        <f t="shared" si="5"/>
        <v>9.33185520316629</v>
      </c>
      <c r="F76">
        <f>'Switchgrass Fit k=0.05 default'!$B$17+'Switchgrass Fit k=0.05 default'!$B$18*'Switchgrass L0=140 k=0.05'!B76</f>
        <v>9.3318552031662847</v>
      </c>
      <c r="G76" s="5">
        <f t="shared" si="6"/>
        <v>11292.06113271496</v>
      </c>
      <c r="H76" s="5">
        <f t="shared" si="7"/>
        <v>31053.168114966138</v>
      </c>
      <c r="I76" s="11">
        <f t="shared" si="8"/>
        <v>7310603.9723905688</v>
      </c>
      <c r="J76" s="5">
        <f t="shared" si="9"/>
        <v>31.548738460645286</v>
      </c>
    </row>
    <row r="77" spans="1:10" x14ac:dyDescent="0.25">
      <c r="A77">
        <v>37</v>
      </c>
      <c r="B77">
        <v>2057</v>
      </c>
      <c r="C77" s="11">
        <v>10741.340812699393</v>
      </c>
      <c r="E77">
        <f t="shared" si="5"/>
        <v>9.2818552031662911</v>
      </c>
      <c r="F77">
        <f>'Switchgrass Fit k=0.05 default'!$B$17+'Switchgrass Fit k=0.05 default'!$B$18*'Switchgrass L0=140 k=0.05'!B77</f>
        <v>9.2818552031662875</v>
      </c>
      <c r="G77" s="5">
        <f t="shared" si="6"/>
        <v>10741.340812699364</v>
      </c>
      <c r="H77" s="5">
        <f t="shared" si="7"/>
        <v>29538.687234923251</v>
      </c>
      <c r="I77" s="11">
        <f t="shared" si="8"/>
        <v>7350884.000438191</v>
      </c>
      <c r="J77" s="5">
        <f t="shared" si="9"/>
        <v>31.722565968585968</v>
      </c>
    </row>
    <row r="78" spans="1:10" x14ac:dyDescent="0.25">
      <c r="A78">
        <v>38</v>
      </c>
      <c r="B78">
        <v>2058</v>
      </c>
      <c r="C78" s="11">
        <v>10217.479439630075</v>
      </c>
      <c r="E78">
        <f t="shared" si="5"/>
        <v>9.2318552031662904</v>
      </c>
      <c r="F78">
        <f>'Switchgrass Fit k=0.05 default'!$B$17+'Switchgrass Fit k=0.05 default'!$B$18*'Switchgrass L0=140 k=0.05'!B78</f>
        <v>9.2318552031662904</v>
      </c>
      <c r="G78" s="5">
        <f t="shared" si="6"/>
        <v>10217.479439630075</v>
      </c>
      <c r="H78" s="5">
        <f t="shared" si="7"/>
        <v>28098.068458982707</v>
      </c>
      <c r="I78" s="11">
        <f t="shared" si="8"/>
        <v>7389199.5483368039</v>
      </c>
      <c r="J78" s="5">
        <f t="shared" si="9"/>
        <v>31.887915808926774</v>
      </c>
    </row>
    <row r="79" spans="1:10" x14ac:dyDescent="0.25">
      <c r="A79">
        <v>39</v>
      </c>
      <c r="B79">
        <v>2059</v>
      </c>
      <c r="C79" s="11">
        <v>9719.1670872071936</v>
      </c>
      <c r="E79">
        <f t="shared" si="5"/>
        <v>9.1818552031662897</v>
      </c>
      <c r="F79">
        <f>'Switchgrass Fit k=0.05 default'!$B$17+'Switchgrass Fit k=0.05 default'!$B$18*'Switchgrass L0=140 k=0.05'!B79</f>
        <v>9.1818552031662932</v>
      </c>
      <c r="G79" s="5">
        <f t="shared" si="6"/>
        <v>9719.1670872072227</v>
      </c>
      <c r="H79" s="5">
        <f t="shared" si="7"/>
        <v>26727.709489819863</v>
      </c>
      <c r="I79" s="11">
        <f t="shared" si="8"/>
        <v>7425646.4249138311</v>
      </c>
      <c r="J79" s="5">
        <f t="shared" si="9"/>
        <v>32.045201442395452</v>
      </c>
    </row>
    <row r="80" spans="1:10" x14ac:dyDescent="0.25">
      <c r="A80">
        <v>40</v>
      </c>
      <c r="B80">
        <v>2060</v>
      </c>
      <c r="C80" s="11">
        <v>9245.1577149903787</v>
      </c>
      <c r="E80">
        <f t="shared" si="5"/>
        <v>9.1318552031662907</v>
      </c>
      <c r="F80">
        <f>'Switchgrass Fit k=0.05 default'!$B$17+'Switchgrass Fit k=0.05 default'!$B$18*'Switchgrass L0=140 k=0.05'!B80</f>
        <v>9.1318552031662961</v>
      </c>
      <c r="G80" s="5">
        <f t="shared" si="6"/>
        <v>9245.1577149904333</v>
      </c>
      <c r="H80" s="5">
        <f t="shared" si="7"/>
        <v>25424.183716223692</v>
      </c>
      <c r="I80" s="11">
        <f t="shared" si="8"/>
        <v>7460315.7663450455</v>
      </c>
      <c r="J80" s="5">
        <f t="shared" si="9"/>
        <v>32.194816165002088</v>
      </c>
    </row>
    <row r="81" spans="1:10" x14ac:dyDescent="0.25">
      <c r="A81">
        <v>41</v>
      </c>
      <c r="B81">
        <v>2061</v>
      </c>
      <c r="C81" s="11">
        <v>8794.2660526486361</v>
      </c>
      <c r="E81">
        <f t="shared" si="5"/>
        <v>9.08185520316629</v>
      </c>
      <c r="F81">
        <f>'Switchgrass Fit k=0.05 default'!$B$17+'Switchgrass Fit k=0.05 default'!$B$18*'Switchgrass L0=140 k=0.05'!B81</f>
        <v>9.0818552031662847</v>
      </c>
      <c r="G81" s="5">
        <f t="shared" si="6"/>
        <v>8794.2660526485852</v>
      </c>
      <c r="H81" s="5">
        <f t="shared" si="7"/>
        <v>24184.231644783609</v>
      </c>
      <c r="I81" s="11">
        <f t="shared" si="8"/>
        <v>7493294.2640424771</v>
      </c>
      <c r="J81" s="5">
        <f t="shared" si="9"/>
        <v>32.337134091484032</v>
      </c>
    </row>
    <row r="82" spans="1:10" x14ac:dyDescent="0.25">
      <c r="A82">
        <v>42</v>
      </c>
      <c r="B82">
        <v>2062</v>
      </c>
      <c r="C82" s="11">
        <v>8365.3646361671272</v>
      </c>
      <c r="E82">
        <f t="shared" si="5"/>
        <v>9.0318552031662911</v>
      </c>
      <c r="F82">
        <f>'Switchgrass Fit k=0.05 default'!$B$17+'Switchgrass Fit k=0.05 default'!$B$18*'Switchgrass L0=140 k=0.05'!B82</f>
        <v>9.0318552031662875</v>
      </c>
      <c r="G82" s="5">
        <f t="shared" si="6"/>
        <v>8365.3646361671035</v>
      </c>
      <c r="H82" s="5">
        <f t="shared" si="7"/>
        <v>23004.752749459534</v>
      </c>
      <c r="I82" s="11">
        <f t="shared" si="8"/>
        <v>7524664.3814281039</v>
      </c>
      <c r="J82" s="5">
        <f t="shared" si="9"/>
        <v>32.472511090787584</v>
      </c>
    </row>
    <row r="83" spans="1:10" x14ac:dyDescent="0.25">
      <c r="A83">
        <v>43</v>
      </c>
      <c r="B83">
        <v>2063</v>
      </c>
      <c r="C83" s="11">
        <v>7957.3809885998817</v>
      </c>
      <c r="E83">
        <f t="shared" si="5"/>
        <v>8.9818552031662904</v>
      </c>
      <c r="F83">
        <f>'Switchgrass Fit k=0.05 default'!$B$17+'Switchgrass Fit k=0.05 default'!$B$18*'Switchgrass L0=140 k=0.05'!B83</f>
        <v>8.9818552031662904</v>
      </c>
      <c r="G83" s="5">
        <f t="shared" si="6"/>
        <v>7957.3809885998817</v>
      </c>
      <c r="H83" s="5">
        <f t="shared" si="7"/>
        <v>21882.797718649676</v>
      </c>
      <c r="I83" s="11">
        <f t="shared" si="8"/>
        <v>7554504.5601353534</v>
      </c>
      <c r="J83" s="5">
        <f t="shared" si="9"/>
        <v>32.601285675925737</v>
      </c>
    </row>
    <row r="84" spans="1:10" x14ac:dyDescent="0.25">
      <c r="A84">
        <v>44</v>
      </c>
      <c r="B84">
        <v>2064</v>
      </c>
      <c r="C84" s="11">
        <v>7569.294938318787</v>
      </c>
      <c r="E84">
        <f t="shared" si="5"/>
        <v>8.9318552031662897</v>
      </c>
      <c r="F84">
        <f>'Switchgrass Fit k=0.05 default'!$B$17+'Switchgrass Fit k=0.05 default'!$B$18*'Switchgrass L0=140 k=0.05'!B84</f>
        <v>8.9318552031662932</v>
      </c>
      <c r="G84" s="5">
        <f t="shared" si="6"/>
        <v>7569.2949383188097</v>
      </c>
      <c r="H84" s="5">
        <f t="shared" si="7"/>
        <v>20815.561080376727</v>
      </c>
      <c r="I84" s="11">
        <f t="shared" si="8"/>
        <v>7582889.4161540484</v>
      </c>
      <c r="J84" s="5">
        <f t="shared" si="9"/>
        <v>32.723779850437019</v>
      </c>
    </row>
    <row r="85" spans="1:10" x14ac:dyDescent="0.25">
      <c r="A85">
        <v>45</v>
      </c>
      <c r="B85">
        <v>2065</v>
      </c>
      <c r="C85" s="11">
        <v>7200.1360680531479</v>
      </c>
      <c r="E85">
        <f t="shared" si="5"/>
        <v>8.8818552031662907</v>
      </c>
      <c r="F85">
        <f>'Switchgrass Fit k=0.05 default'!$B$17+'Switchgrass Fit k=0.05 default'!$B$18*'Switchgrass L0=140 k=0.05'!B85</f>
        <v>8.8818552031662961</v>
      </c>
      <c r="G85" s="5">
        <f t="shared" si="6"/>
        <v>7200.1360680531898</v>
      </c>
      <c r="H85" s="5">
        <f t="shared" si="7"/>
        <v>19800.374187146273</v>
      </c>
      <c r="I85" s="11">
        <f t="shared" si="8"/>
        <v>7609889.9264092483</v>
      </c>
      <c r="J85" s="5">
        <f t="shared" si="9"/>
        <v>32.840299913562085</v>
      </c>
    </row>
    <row r="86" spans="1:10" x14ac:dyDescent="0.25">
      <c r="A86">
        <v>46</v>
      </c>
      <c r="B86">
        <v>2066</v>
      </c>
      <c r="C86" s="11">
        <v>6848.9812883410295</v>
      </c>
      <c r="E86">
        <f t="shared" si="5"/>
        <v>8.83185520316629</v>
      </c>
      <c r="F86">
        <f>'Switchgrass Fit k=0.05 default'!$B$17+'Switchgrass Fit k=0.05 default'!$B$18*'Switchgrass L0=140 k=0.05'!B86</f>
        <v>8.8318552031662847</v>
      </c>
      <c r="G86" s="5">
        <f t="shared" si="6"/>
        <v>6848.9812883409913</v>
      </c>
      <c r="H86" s="5">
        <f t="shared" si="7"/>
        <v>18834.698542937727</v>
      </c>
      <c r="I86" s="11">
        <f t="shared" si="8"/>
        <v>7635573.6062405268</v>
      </c>
      <c r="J86" s="5">
        <f t="shared" si="9"/>
        <v>32.951137226151317</v>
      </c>
    </row>
    <row r="87" spans="1:10" x14ac:dyDescent="0.25">
      <c r="A87">
        <v>47</v>
      </c>
      <c r="B87">
        <v>2067</v>
      </c>
      <c r="C87" s="11">
        <v>6514.952529324798</v>
      </c>
      <c r="E87">
        <f t="shared" si="5"/>
        <v>8.7818552031662911</v>
      </c>
      <c r="F87">
        <f>'Switchgrass Fit k=0.05 default'!$B$17+'Switchgrass Fit k=0.05 default'!$B$18*'Switchgrass L0=140 k=0.05'!B87</f>
        <v>8.7818552031662875</v>
      </c>
      <c r="G87" s="5">
        <f t="shared" si="6"/>
        <v>6514.9525293247789</v>
      </c>
      <c r="H87" s="5">
        <f t="shared" si="7"/>
        <v>17916.119455643144</v>
      </c>
      <c r="I87" s="11">
        <f t="shared" si="8"/>
        <v>7660004.6782254949</v>
      </c>
      <c r="J87" s="5">
        <f t="shared" si="9"/>
        <v>33.056568939218785</v>
      </c>
    </row>
    <row r="88" spans="1:10" x14ac:dyDescent="0.25">
      <c r="A88">
        <v>48</v>
      </c>
      <c r="B88">
        <v>2068</v>
      </c>
      <c r="C88" s="11">
        <v>6197.2145451190972</v>
      </c>
      <c r="E88">
        <f t="shared" si="5"/>
        <v>8.7318552031662904</v>
      </c>
      <c r="F88">
        <f>'Switchgrass Fit k=0.05 default'!$B$17+'Switchgrass Fit k=0.05 default'!$B$18*'Switchgrass L0=140 k=0.05'!B88</f>
        <v>8.7318552031662904</v>
      </c>
      <c r="G88" s="5">
        <f t="shared" si="6"/>
        <v>6197.2145451190981</v>
      </c>
      <c r="H88" s="5">
        <f t="shared" si="7"/>
        <v>17042.339999077521</v>
      </c>
      <c r="I88" s="11">
        <f t="shared" si="8"/>
        <v>7683244.2327696923</v>
      </c>
      <c r="J88" s="5">
        <f t="shared" si="9"/>
        <v>33.156858686964071</v>
      </c>
    </row>
    <row r="89" spans="1:10" x14ac:dyDescent="0.25">
      <c r="A89">
        <v>49</v>
      </c>
      <c r="B89">
        <v>2069</v>
      </c>
      <c r="C89" s="11">
        <v>5894.9728252610921</v>
      </c>
      <c r="E89">
        <f t="shared" si="5"/>
        <v>8.6818552031662897</v>
      </c>
      <c r="F89">
        <f>'Switchgrass Fit k=0.05 default'!$B$17+'Switchgrass Fit k=0.05 default'!$B$18*'Switchgrass L0=140 k=0.05'!B89</f>
        <v>8.6818552031662932</v>
      </c>
      <c r="G89" s="5">
        <f t="shared" si="6"/>
        <v>5894.9728252611103</v>
      </c>
      <c r="H89" s="5">
        <f t="shared" si="7"/>
        <v>16211.175269468053</v>
      </c>
      <c r="I89" s="11">
        <f t="shared" si="8"/>
        <v>7705350.3808644209</v>
      </c>
      <c r="J89" s="5">
        <f t="shared" si="9"/>
        <v>33.252257245995139</v>
      </c>
    </row>
    <row r="90" spans="1:10" x14ac:dyDescent="0.25">
      <c r="A90">
        <v>50</v>
      </c>
      <c r="B90">
        <v>2070</v>
      </c>
      <c r="C90" s="11">
        <v>5607.471608020458</v>
      </c>
      <c r="E90">
        <f t="shared" si="5"/>
        <v>8.6318552031662907</v>
      </c>
      <c r="F90">
        <f>'Switchgrass Fit k=0.05 default'!$B$17+'Switchgrass Fit k=0.05 default'!$B$18*'Switchgrass L0=140 k=0.05'!B90</f>
        <v>8.6318552031662961</v>
      </c>
      <c r="G90" s="5">
        <f t="shared" si="6"/>
        <v>5607.4716080204898</v>
      </c>
      <c r="H90" s="5">
        <f t="shared" si="7"/>
        <v>15420.546922056346</v>
      </c>
      <c r="I90" s="11">
        <f t="shared" si="8"/>
        <v>7726378.3993944973</v>
      </c>
      <c r="J90" s="5">
        <f t="shared" si="9"/>
        <v>33.343003162400471</v>
      </c>
    </row>
    <row r="91" spans="1:10" x14ac:dyDescent="0.25">
      <c r="A91">
        <v>51</v>
      </c>
      <c r="B91">
        <v>2071</v>
      </c>
      <c r="C91" s="11">
        <v>5333.9919906013938</v>
      </c>
      <c r="E91">
        <f t="shared" si="5"/>
        <v>8.58185520316629</v>
      </c>
      <c r="F91">
        <f>'Switchgrass Fit k=0.05 default'!$B$17+'Switchgrass Fit k=0.05 default'!$B$18*'Switchgrass L0=140 k=0.05'!B91</f>
        <v>8.5818552031662847</v>
      </c>
      <c r="G91" s="5">
        <f t="shared" si="6"/>
        <v>5333.9919906013638</v>
      </c>
      <c r="H91" s="5">
        <f t="shared" si="7"/>
        <v>14668.47797415375</v>
      </c>
      <c r="I91" s="11">
        <f t="shared" si="8"/>
        <v>7746380.869359253</v>
      </c>
      <c r="J91" s="5">
        <f t="shared" si="9"/>
        <v>33.429323348238498</v>
      </c>
    </row>
    <row r="92" spans="1:10" x14ac:dyDescent="0.25">
      <c r="A92">
        <v>52</v>
      </c>
      <c r="B92">
        <v>2072</v>
      </c>
      <c r="C92" s="11">
        <v>5073.8501315111816</v>
      </c>
      <c r="E92">
        <f t="shared" si="5"/>
        <v>8.5318552031662911</v>
      </c>
      <c r="F92">
        <f>'Switchgrass Fit k=0.05 default'!$B$17+'Switchgrass Fit k=0.05 default'!$B$18*'Switchgrass L0=140 k=0.05'!B92</f>
        <v>8.5318552031662875</v>
      </c>
      <c r="G92" s="5">
        <f t="shared" si="6"/>
        <v>5073.8501315111671</v>
      </c>
      <c r="H92" s="5">
        <f t="shared" si="7"/>
        <v>13953.087861655709</v>
      </c>
      <c r="I92" s="11">
        <f t="shared" si="8"/>
        <v>7765407.807352419</v>
      </c>
      <c r="J92" s="5">
        <f t="shared" si="9"/>
        <v>33.511433648935999</v>
      </c>
    </row>
    <row r="93" spans="1:10" x14ac:dyDescent="0.25">
      <c r="A93">
        <v>53</v>
      </c>
      <c r="B93">
        <v>2073</v>
      </c>
      <c r="C93" s="11">
        <v>4826.3955406002524</v>
      </c>
      <c r="E93">
        <f t="shared" si="5"/>
        <v>8.4818552031662904</v>
      </c>
      <c r="F93">
        <f>'Switchgrass Fit k=0.05 default'!$B$17+'Switchgrass Fit k=0.05 default'!$B$18*'Switchgrass L0=140 k=0.05'!B93</f>
        <v>8.4818552031662904</v>
      </c>
      <c r="G93" s="5">
        <f t="shared" si="6"/>
        <v>4826.3955406002533</v>
      </c>
      <c r="H93" s="5">
        <f t="shared" si="7"/>
        <v>13272.587736650697</v>
      </c>
      <c r="I93" s="11">
        <f t="shared" si="8"/>
        <v>7783506.79062967</v>
      </c>
      <c r="J93" s="5">
        <f t="shared" si="9"/>
        <v>33.589539383014063</v>
      </c>
    </row>
    <row r="94" spans="1:10" x14ac:dyDescent="0.25">
      <c r="A94">
        <v>54</v>
      </c>
      <c r="B94">
        <v>2074</v>
      </c>
      <c r="C94" s="11">
        <v>4591.0094524979913</v>
      </c>
      <c r="E94">
        <f t="shared" si="5"/>
        <v>8.4318552031662897</v>
      </c>
      <c r="F94">
        <f>'Switchgrass Fit k=0.05 default'!$B$17+'Switchgrass Fit k=0.05 default'!$B$18*'Switchgrass L0=140 k=0.05'!B94</f>
        <v>8.4318552031662932</v>
      </c>
      <c r="G94" s="5">
        <f t="shared" si="6"/>
        <v>4591.009452498005</v>
      </c>
      <c r="H94" s="5">
        <f t="shared" si="7"/>
        <v>12625.275994369513</v>
      </c>
      <c r="I94" s="11">
        <f t="shared" si="8"/>
        <v>7800723.0760765374</v>
      </c>
      <c r="J94" s="5">
        <f t="shared" si="9"/>
        <v>33.663835855491342</v>
      </c>
    </row>
    <row r="95" spans="1:10" x14ac:dyDescent="0.25">
      <c r="A95">
        <v>55</v>
      </c>
      <c r="B95">
        <v>2075</v>
      </c>
      <c r="C95" s="11">
        <v>4367.1032793770019</v>
      </c>
      <c r="E95">
        <f t="shared" si="5"/>
        <v>8.3818552031662907</v>
      </c>
      <c r="F95">
        <f>'Switchgrass Fit k=0.05 default'!$B$17+'Switchgrass Fit k=0.05 default'!$B$18*'Switchgrass L0=140 k=0.05'!B95</f>
        <v>8.3818552031662961</v>
      </c>
      <c r="G95" s="5">
        <f t="shared" si="6"/>
        <v>4367.1032793770273</v>
      </c>
      <c r="H95" s="5">
        <f t="shared" si="7"/>
        <v>12009.534018286826</v>
      </c>
      <c r="I95" s="11">
        <f t="shared" si="8"/>
        <v>7817099.7133742012</v>
      </c>
      <c r="J95" s="5">
        <f t="shared" si="9"/>
        <v>33.734508846248346</v>
      </c>
    </row>
    <row r="96" spans="1:10" x14ac:dyDescent="0.25">
      <c r="A96">
        <v>56</v>
      </c>
      <c r="B96">
        <v>2076</v>
      </c>
      <c r="C96" s="11">
        <v>4154.1171391769676</v>
      </c>
      <c r="E96">
        <f t="shared" si="5"/>
        <v>8.33185520316629</v>
      </c>
      <c r="F96">
        <f>'Switchgrass Fit k=0.05 default'!$B$17+'Switchgrass Fit k=0.05 default'!$B$18*'Switchgrass L0=140 k=0.05'!B96</f>
        <v>8.3318552031662847</v>
      </c>
      <c r="G96" s="5">
        <f t="shared" si="6"/>
        <v>4154.117139176944</v>
      </c>
      <c r="H96" s="5">
        <f t="shared" si="7"/>
        <v>11423.822132736595</v>
      </c>
      <c r="I96" s="11">
        <f t="shared" si="8"/>
        <v>7832677.652646115</v>
      </c>
      <c r="J96" s="5">
        <f t="shared" si="9"/>
        <v>33.80173507457387</v>
      </c>
    </row>
    <row r="97" spans="1:10" x14ac:dyDescent="0.25">
      <c r="A97">
        <v>57</v>
      </c>
      <c r="B97">
        <v>2077</v>
      </c>
      <c r="C97" s="11">
        <v>3951.5184556078584</v>
      </c>
      <c r="E97">
        <f t="shared" si="5"/>
        <v>8.2818552031662911</v>
      </c>
      <c r="F97">
        <f>'Switchgrass Fit k=0.05 default'!$B$17+'Switchgrass Fit k=0.05 default'!$B$18*'Switchgrass L0=140 k=0.05'!B97</f>
        <v>8.2818552031662875</v>
      </c>
      <c r="G97" s="5">
        <f t="shared" si="6"/>
        <v>3951.518455607848</v>
      </c>
      <c r="H97" s="5">
        <f t="shared" si="7"/>
        <v>10866.675752921581</v>
      </c>
      <c r="I97" s="11">
        <f t="shared" si="8"/>
        <v>7847495.8468546448</v>
      </c>
      <c r="J97" s="5">
        <f t="shared" si="9"/>
        <v>33.865682641055308</v>
      </c>
    </row>
    <row r="98" spans="1:10" x14ac:dyDescent="0.25">
      <c r="A98">
        <v>58</v>
      </c>
      <c r="B98">
        <v>2078</v>
      </c>
      <c r="C98" s="11">
        <v>3758.8006264318133</v>
      </c>
      <c r="E98">
        <f t="shared" si="5"/>
        <v>8.2318552031662904</v>
      </c>
      <c r="F98">
        <f>'Switchgrass Fit k=0.05 default'!$B$17+'Switchgrass Fit k=0.05 default'!$B$18*'Switchgrass L0=140 k=0.05'!B98</f>
        <v>8.2318552031662904</v>
      </c>
      <c r="G98" s="5">
        <f t="shared" si="6"/>
        <v>3758.8006264318137</v>
      </c>
      <c r="H98" s="5">
        <f t="shared" si="7"/>
        <v>10336.701722687489</v>
      </c>
      <c r="I98" s="11">
        <f t="shared" si="8"/>
        <v>7861591.3492037635</v>
      </c>
      <c r="J98" s="5">
        <f t="shared" si="9"/>
        <v>33.926511447917676</v>
      </c>
    </row>
    <row r="99" spans="1:10" x14ac:dyDescent="0.25">
      <c r="A99">
        <v>59</v>
      </c>
      <c r="B99">
        <v>2079</v>
      </c>
      <c r="C99" s="11">
        <v>3575.4817566936576</v>
      </c>
      <c r="E99">
        <f t="shared" si="5"/>
        <v>8.1818552031662897</v>
      </c>
      <c r="F99">
        <f>'Switchgrass Fit k=0.05 default'!$B$17+'Switchgrass Fit k=0.05 default'!$B$18*'Switchgrass L0=140 k=0.05'!B99</f>
        <v>8.1818552031662932</v>
      </c>
      <c r="G99" s="5">
        <f t="shared" si="6"/>
        <v>3575.4817566936676</v>
      </c>
      <c r="H99" s="5">
        <f t="shared" si="7"/>
        <v>9832.5748309075861</v>
      </c>
      <c r="I99" s="11">
        <f t="shared" si="8"/>
        <v>7874999.4057913646</v>
      </c>
      <c r="J99" s="5">
        <f t="shared" si="9"/>
        <v>33.984373598862426</v>
      </c>
    </row>
    <row r="100" spans="1:10" x14ac:dyDescent="0.25">
      <c r="A100">
        <v>60</v>
      </c>
      <c r="B100">
        <v>2080</v>
      </c>
      <c r="C100" s="11">
        <v>3401.1034537325095</v>
      </c>
      <c r="E100">
        <f t="shared" si="5"/>
        <v>8.1318552031662907</v>
      </c>
      <c r="F100">
        <f>'Switchgrass Fit k=0.05 default'!$B$17+'Switchgrass Fit k=0.05 default'!$B$18*'Switchgrass L0=140 k=0.05'!B100</f>
        <v>8.1318552031662961</v>
      </c>
      <c r="G100" s="5">
        <f t="shared" si="6"/>
        <v>3401.103453732529</v>
      </c>
      <c r="H100" s="5">
        <f t="shared" si="7"/>
        <v>9353.0344977644545</v>
      </c>
      <c r="I100" s="11">
        <f t="shared" si="8"/>
        <v>7887753.5437428616</v>
      </c>
      <c r="J100" s="5">
        <f t="shared" si="9"/>
        <v>34.039413779405976</v>
      </c>
    </row>
    <row r="101" spans="1:10" x14ac:dyDescent="0.25">
      <c r="A101">
        <v>61</v>
      </c>
      <c r="B101">
        <v>2081</v>
      </c>
      <c r="C101" s="11">
        <v>3235.2296809613663</v>
      </c>
      <c r="E101">
        <f t="shared" si="5"/>
        <v>8.08185520316629</v>
      </c>
      <c r="F101">
        <f>'Switchgrass Fit k=0.05 default'!$B$17+'Switchgrass Fit k=0.05 default'!$B$18*'Switchgrass L0=140 k=0.05'!B101</f>
        <v>8.0818552031662847</v>
      </c>
      <c r="G101" s="5">
        <f t="shared" si="6"/>
        <v>3235.2296809613476</v>
      </c>
      <c r="H101" s="5">
        <f t="shared" si="7"/>
        <v>8896.8816226437066</v>
      </c>
      <c r="I101" s="11">
        <f t="shared" si="8"/>
        <v>7899885.6550464667</v>
      </c>
      <c r="J101" s="5">
        <f t="shared" si="9"/>
        <v>34.091769618668835</v>
      </c>
    </row>
    <row r="102" spans="1:10" x14ac:dyDescent="0.25">
      <c r="A102">
        <v>62</v>
      </c>
      <c r="B102">
        <v>2082</v>
      </c>
      <c r="C102" s="11">
        <v>3077.4456675485085</v>
      </c>
      <c r="E102">
        <f t="shared" si="5"/>
        <v>8.0318552031662911</v>
      </c>
      <c r="F102">
        <f>'Switchgrass Fit k=0.05 default'!$B$17+'Switchgrass Fit k=0.05 default'!$B$18*'Switchgrass L0=140 k=0.05'!B102</f>
        <v>8.0318552031662875</v>
      </c>
      <c r="G102" s="5">
        <f t="shared" si="6"/>
        <v>3077.4456675485003</v>
      </c>
      <c r="H102" s="5">
        <f t="shared" si="7"/>
        <v>8462.975585758375</v>
      </c>
      <c r="I102" s="11">
        <f t="shared" si="8"/>
        <v>7911426.0762997735</v>
      </c>
      <c r="J102" s="5">
        <f t="shared" si="9"/>
        <v>34.141572033520092</v>
      </c>
    </row>
    <row r="103" spans="1:10" x14ac:dyDescent="0.25">
      <c r="A103">
        <v>63</v>
      </c>
      <c r="B103">
        <v>2083</v>
      </c>
      <c r="C103" s="11">
        <v>2927.3568712743836</v>
      </c>
      <c r="E103">
        <f t="shared" si="5"/>
        <v>7.9818552031662904</v>
      </c>
      <c r="F103">
        <f>'Switchgrass Fit k=0.05 default'!$B$17+'Switchgrass Fit k=0.05 default'!$B$18*'Switchgrass L0=140 k=0.05'!B103</f>
        <v>7.9818552031662904</v>
      </c>
      <c r="G103" s="5">
        <f t="shared" si="6"/>
        <v>2927.356871274384</v>
      </c>
      <c r="H103" s="5">
        <f t="shared" si="7"/>
        <v>8050.2313960045558</v>
      </c>
      <c r="I103" s="11">
        <f t="shared" si="8"/>
        <v>7922403.6645670524</v>
      </c>
      <c r="J103" s="5">
        <f t="shared" si="9"/>
        <v>34.188945555937799</v>
      </c>
    </row>
    <row r="104" spans="1:10" x14ac:dyDescent="0.25">
      <c r="A104">
        <v>64</v>
      </c>
      <c r="B104">
        <v>2084</v>
      </c>
      <c r="C104" s="11">
        <v>2784.5879919705421</v>
      </c>
      <c r="E104">
        <f t="shared" si="5"/>
        <v>7.9318552031662906</v>
      </c>
      <c r="F104">
        <f>'Switchgrass Fit k=0.05 default'!$B$17+'Switchgrass Fit k=0.05 default'!$B$18*'Switchgrass L0=140 k=0.05'!B104</f>
        <v>7.9318552031662932</v>
      </c>
      <c r="G104" s="5">
        <f t="shared" si="6"/>
        <v>2784.5879919705508</v>
      </c>
      <c r="H104" s="5">
        <f t="shared" si="7"/>
        <v>7657.616977919015</v>
      </c>
      <c r="I104" s="11">
        <f t="shared" si="8"/>
        <v>7932845.8695369419</v>
      </c>
      <c r="J104" s="5">
        <f t="shared" si="9"/>
        <v>34.234008644403765</v>
      </c>
    </row>
    <row r="105" spans="1:10" x14ac:dyDescent="0.25">
      <c r="A105">
        <v>65</v>
      </c>
      <c r="B105">
        <v>2085</v>
      </c>
      <c r="C105" s="11">
        <v>2648.7820330737381</v>
      </c>
      <c r="E105">
        <f t="shared" si="5"/>
        <v>7.8818552031662907</v>
      </c>
      <c r="F105">
        <f>'Switchgrass Fit k=0.05 default'!$B$17+'Switchgrass Fit k=0.05 default'!$B$18*'Switchgrass L0=140 k=0.05'!B105</f>
        <v>7.8818552031662961</v>
      </c>
      <c r="G105" s="5">
        <f t="shared" si="6"/>
        <v>2648.7820330737536</v>
      </c>
      <c r="H105" s="5">
        <f t="shared" si="7"/>
        <v>7284.1505909528223</v>
      </c>
      <c r="I105" s="11">
        <f t="shared" si="8"/>
        <v>7942778.8021609681</v>
      </c>
      <c r="J105" s="5">
        <f t="shared" si="9"/>
        <v>34.276873980111475</v>
      </c>
    </row>
    <row r="106" spans="1:10" x14ac:dyDescent="0.25">
      <c r="A106">
        <v>66</v>
      </c>
      <c r="B106">
        <v>2086</v>
      </c>
      <c r="C106" s="11">
        <v>2519.5994089485625</v>
      </c>
      <c r="E106">
        <f t="shared" ref="E106:E147" si="10">LN(C106)</f>
        <v>7.83185520316629</v>
      </c>
      <c r="F106">
        <f>'Switchgrass Fit k=0.05 default'!$B$17+'Switchgrass Fit k=0.05 default'!$B$18*'Switchgrass L0=140 k=0.05'!B106</f>
        <v>7.8318552031662847</v>
      </c>
      <c r="G106" s="5">
        <f t="shared" ref="G106:G169" si="11">EXP(F106)</f>
        <v>2519.5994089485489</v>
      </c>
      <c r="H106" s="5">
        <f t="shared" ref="H106:H169" si="12">G106*44/16</f>
        <v>6928.8983746085096</v>
      </c>
      <c r="I106" s="11">
        <f t="shared" ref="I106:I169" si="13">I105+G106+H106</f>
        <v>7952227.2999445256</v>
      </c>
      <c r="J106" s="5">
        <f t="shared" si="9"/>
        <v>34.317648748727748</v>
      </c>
    </row>
    <row r="107" spans="1:10" x14ac:dyDescent="0.25">
      <c r="A107">
        <v>67</v>
      </c>
      <c r="B107">
        <v>2087</v>
      </c>
      <c r="C107" s="11">
        <v>2396.7170957464805</v>
      </c>
      <c r="E107">
        <f t="shared" si="10"/>
        <v>7.7818552031662902</v>
      </c>
      <c r="F107">
        <f>'Switchgrass Fit k=0.05 default'!$B$17+'Switchgrass Fit k=0.05 default'!$B$18*'Switchgrass L0=140 k=0.05'!B107</f>
        <v>7.7818552031662875</v>
      </c>
      <c r="G107" s="5">
        <f t="shared" si="11"/>
        <v>2396.7170957464741</v>
      </c>
      <c r="H107" s="5">
        <f t="shared" si="12"/>
        <v>6590.972013302804</v>
      </c>
      <c r="I107" s="11">
        <f t="shared" si="13"/>
        <v>7961214.9890535753</v>
      </c>
      <c r="J107" s="5">
        <f t="shared" si="9"/>
        <v>34.356434908412751</v>
      </c>
    </row>
    <row r="108" spans="1:10" x14ac:dyDescent="0.25">
      <c r="A108">
        <v>68</v>
      </c>
      <c r="B108">
        <v>2088</v>
      </c>
      <c r="C108" s="11">
        <v>2279.8278236779479</v>
      </c>
      <c r="E108">
        <f t="shared" si="10"/>
        <v>7.7318552031662904</v>
      </c>
      <c r="F108">
        <f>'Switchgrass Fit k=0.05 default'!$B$17+'Switchgrass Fit k=0.05 default'!$B$18*'Switchgrass L0=140 k=0.05'!B108</f>
        <v>7.7318552031662904</v>
      </c>
      <c r="G108" s="5">
        <f t="shared" si="11"/>
        <v>2279.8278236779479</v>
      </c>
      <c r="H108" s="5">
        <f t="shared" si="12"/>
        <v>6269.5265151143567</v>
      </c>
      <c r="I108" s="11">
        <f t="shared" si="13"/>
        <v>7969764.3433923675</v>
      </c>
      <c r="J108" s="5">
        <f t="shared" si="9"/>
        <v>34.393329444768518</v>
      </c>
    </row>
    <row r="109" spans="1:10" x14ac:dyDescent="0.25">
      <c r="A109">
        <v>69</v>
      </c>
      <c r="B109">
        <v>2089</v>
      </c>
      <c r="C109" s="11">
        <v>2168.6393086778894</v>
      </c>
      <c r="E109">
        <f t="shared" si="10"/>
        <v>7.6818552031662906</v>
      </c>
      <c r="F109">
        <f>'Switchgrass Fit k=0.05 default'!$B$17+'Switchgrass Fit k=0.05 default'!$B$18*'Switchgrass L0=140 k=0.05'!B109</f>
        <v>7.6818552031662932</v>
      </c>
      <c r="G109" s="5">
        <f t="shared" si="11"/>
        <v>2168.6393086778958</v>
      </c>
      <c r="H109" s="5">
        <f t="shared" si="12"/>
        <v>5963.758098864213</v>
      </c>
      <c r="I109" s="11">
        <f t="shared" si="13"/>
        <v>7977896.7407999095</v>
      </c>
      <c r="J109" s="5">
        <f t="shared" si="9"/>
        <v>34.428424613353428</v>
      </c>
    </row>
    <row r="110" spans="1:10" x14ac:dyDescent="0.25">
      <c r="A110">
        <v>70</v>
      </c>
      <c r="B110">
        <v>2090</v>
      </c>
      <c r="C110" s="11">
        <v>2062.8735215432948</v>
      </c>
      <c r="E110">
        <f t="shared" si="10"/>
        <v>7.6318552031662898</v>
      </c>
      <c r="F110">
        <f>'Switchgrass Fit k=0.05 default'!$B$17+'Switchgrass Fit k=0.05 default'!$B$18*'Switchgrass L0=140 k=0.05'!B110</f>
        <v>7.6318552031662961</v>
      </c>
      <c r="G110" s="5">
        <f t="shared" si="11"/>
        <v>2062.8735215433071</v>
      </c>
      <c r="H110" s="5">
        <f t="shared" si="12"/>
        <v>5672.9021842440943</v>
      </c>
      <c r="I110" s="11">
        <f t="shared" si="13"/>
        <v>7985632.5165056968</v>
      </c>
      <c r="J110" s="5">
        <f t="shared" si="9"/>
        <v>34.46180817036921</v>
      </c>
    </row>
    <row r="111" spans="1:10" x14ac:dyDescent="0.25">
      <c r="A111">
        <v>71</v>
      </c>
      <c r="B111">
        <v>2091</v>
      </c>
      <c r="C111" s="11">
        <v>1962.2659927153898</v>
      </c>
      <c r="E111">
        <f t="shared" si="10"/>
        <v>7.58185520316629</v>
      </c>
      <c r="F111">
        <f>'Switchgrass Fit k=0.05 default'!$B$17+'Switchgrass Fit k=0.05 default'!$B$18*'Switchgrass L0=140 k=0.05'!B111</f>
        <v>7.5818552031662847</v>
      </c>
      <c r="G111" s="5">
        <f t="shared" si="11"/>
        <v>1962.2659927153788</v>
      </c>
      <c r="H111" s="5">
        <f t="shared" si="12"/>
        <v>5396.2314799672922</v>
      </c>
      <c r="I111" s="11">
        <f t="shared" si="13"/>
        <v>7992991.0139783788</v>
      </c>
      <c r="J111" s="5">
        <f t="shared" si="9"/>
        <v>34.493563592097118</v>
      </c>
    </row>
    <row r="112" spans="1:10" x14ac:dyDescent="0.25">
      <c r="A112">
        <v>72</v>
      </c>
      <c r="B112">
        <v>2092</v>
      </c>
      <c r="C112" s="11">
        <v>1866.5651509679822</v>
      </c>
      <c r="E112">
        <f t="shared" si="10"/>
        <v>7.5318552031662902</v>
      </c>
      <c r="F112">
        <f>'Switchgrass Fit k=0.05 default'!$B$17+'Switchgrass Fit k=0.05 default'!$B$18*'Switchgrass L0=140 k=0.05'!B112</f>
        <v>7.5318552031662875</v>
      </c>
      <c r="G112" s="5">
        <f t="shared" si="11"/>
        <v>1866.5651509679774</v>
      </c>
      <c r="H112" s="5">
        <f t="shared" si="12"/>
        <v>5133.0541651619378</v>
      </c>
      <c r="I112" s="11">
        <f t="shared" si="13"/>
        <v>7999990.6332945088</v>
      </c>
      <c r="J112" s="5">
        <f t="shared" si="9"/>
        <v>34.523770283632132</v>
      </c>
    </row>
    <row r="113" spans="1:10" x14ac:dyDescent="0.25">
      <c r="A113">
        <v>73</v>
      </c>
      <c r="B113">
        <v>2093</v>
      </c>
      <c r="C113" s="11">
        <v>1775.5316943483624</v>
      </c>
      <c r="E113">
        <f t="shared" si="10"/>
        <v>7.4818552031662904</v>
      </c>
      <c r="F113">
        <f>'Switchgrass Fit k=0.05 default'!$B$17+'Switchgrass Fit k=0.05 default'!$B$18*'Switchgrass L0=140 k=0.05'!B113</f>
        <v>7.4818552031662904</v>
      </c>
      <c r="G113" s="5">
        <f t="shared" si="11"/>
        <v>1775.5316943483626</v>
      </c>
      <c r="H113" s="5">
        <f t="shared" si="12"/>
        <v>4882.7121594579976</v>
      </c>
      <c r="I113" s="11">
        <f t="shared" si="13"/>
        <v>8006648.8771483144</v>
      </c>
      <c r="J113" s="5">
        <f t="shared" si="9"/>
        <v>34.552503777437046</v>
      </c>
    </row>
    <row r="114" spans="1:10" x14ac:dyDescent="0.25">
      <c r="A114">
        <v>74</v>
      </c>
      <c r="B114">
        <v>2094</v>
      </c>
      <c r="C114" s="11">
        <v>1688.9379917977706</v>
      </c>
      <c r="E114">
        <f t="shared" si="10"/>
        <v>7.4318552031662906</v>
      </c>
      <c r="F114">
        <f>'Switchgrass Fit k=0.05 default'!$B$17+'Switchgrass Fit k=0.05 default'!$B$18*'Switchgrass L0=140 k=0.05'!B114</f>
        <v>7.4318552031662932</v>
      </c>
      <c r="G114" s="5">
        <f t="shared" si="11"/>
        <v>1688.9379917977753</v>
      </c>
      <c r="H114" s="5">
        <f t="shared" si="12"/>
        <v>4644.5794774438818</v>
      </c>
      <c r="I114" s="11">
        <f t="shared" si="13"/>
        <v>8012982.3946175566</v>
      </c>
      <c r="J114" s="5">
        <f t="shared" si="9"/>
        <v>34.579835922213007</v>
      </c>
    </row>
    <row r="115" spans="1:10" x14ac:dyDescent="0.25">
      <c r="A115">
        <v>75</v>
      </c>
      <c r="B115">
        <v>2095</v>
      </c>
      <c r="C115" s="11">
        <v>1606.5675139551847</v>
      </c>
      <c r="E115">
        <f t="shared" si="10"/>
        <v>7.3818552031662898</v>
      </c>
      <c r="F115">
        <f>'Switchgrass Fit k=0.05 default'!$B$17+'Switchgrass Fit k=0.05 default'!$B$18*'Switchgrass L0=140 k=0.05'!B115</f>
        <v>7.3818552031662961</v>
      </c>
      <c r="G115" s="5">
        <f t="shared" si="11"/>
        <v>1606.567513955194</v>
      </c>
      <c r="H115" s="5">
        <f t="shared" si="12"/>
        <v>4418.0606633767839</v>
      </c>
      <c r="I115" s="11">
        <f t="shared" si="13"/>
        <v>8019007.0227948884</v>
      </c>
      <c r="J115" s="5">
        <f t="shared" si="9"/>
        <v>34.605835062558604</v>
      </c>
    </row>
    <row r="116" spans="1:10" x14ac:dyDescent="0.25">
      <c r="A116">
        <v>76</v>
      </c>
      <c r="B116">
        <v>2096</v>
      </c>
      <c r="C116" s="11">
        <v>1528.2142917211333</v>
      </c>
      <c r="E116">
        <f t="shared" si="10"/>
        <v>7.33185520316629</v>
      </c>
      <c r="F116">
        <f>'Switchgrass Fit k=0.05 default'!$B$17+'Switchgrass Fit k=0.05 default'!$B$18*'Switchgrass L0=140 k=0.05'!B116</f>
        <v>7.3318552031662847</v>
      </c>
      <c r="G116" s="5">
        <f t="shared" si="11"/>
        <v>1528.2142917211247</v>
      </c>
      <c r="H116" s="5">
        <f t="shared" si="12"/>
        <v>4202.5893022330929</v>
      </c>
      <c r="I116" s="11">
        <f t="shared" si="13"/>
        <v>8024737.8263888434</v>
      </c>
      <c r="J116" s="5">
        <f t="shared" si="9"/>
        <v>34.630566209867062</v>
      </c>
    </row>
    <row r="117" spans="1:10" x14ac:dyDescent="0.25">
      <c r="A117">
        <v>77</v>
      </c>
      <c r="B117">
        <v>2097</v>
      </c>
      <c r="C117" s="11">
        <v>1453.6824012276597</v>
      </c>
      <c r="E117">
        <f t="shared" si="10"/>
        <v>7.2818552031662902</v>
      </c>
      <c r="F117">
        <f>'Switchgrass Fit k=0.05 default'!$B$17+'Switchgrass Fit k=0.05 default'!$B$18*'Switchgrass L0=140 k=0.05'!B117</f>
        <v>7.2818552031662875</v>
      </c>
      <c r="G117" s="5">
        <f t="shared" si="11"/>
        <v>1453.6824012276559</v>
      </c>
      <c r="H117" s="5">
        <f t="shared" si="12"/>
        <v>3997.6266033760535</v>
      </c>
      <c r="I117" s="11">
        <f t="shared" si="13"/>
        <v>8030189.1353934472</v>
      </c>
      <c r="J117" s="5">
        <f t="shared" si="9"/>
        <v>34.65409120488853</v>
      </c>
    </row>
    <row r="118" spans="1:10" x14ac:dyDescent="0.25">
      <c r="A118">
        <v>78</v>
      </c>
      <c r="B118">
        <v>2098</v>
      </c>
      <c r="C118" s="11">
        <v>1382.7854739266029</v>
      </c>
      <c r="E118">
        <f t="shared" si="10"/>
        <v>7.2318552031662904</v>
      </c>
      <c r="F118">
        <f>'Switchgrass Fit k=0.05 default'!$B$17+'Switchgrass Fit k=0.05 default'!$B$18*'Switchgrass L0=140 k=0.05'!B118</f>
        <v>7.2318552031662904</v>
      </c>
      <c r="G118" s="5">
        <f t="shared" si="11"/>
        <v>1382.7854739266031</v>
      </c>
      <c r="H118" s="5">
        <f t="shared" si="12"/>
        <v>3802.6600532981583</v>
      </c>
      <c r="I118" s="11">
        <f t="shared" si="13"/>
        <v>8035374.580920672</v>
      </c>
      <c r="J118" s="5">
        <f t="shared" si="9"/>
        <v>34.676468872364183</v>
      </c>
    </row>
    <row r="119" spans="1:10" x14ac:dyDescent="0.25">
      <c r="A119">
        <v>79</v>
      </c>
      <c r="B119">
        <v>2099</v>
      </c>
      <c r="C119" s="11">
        <v>1315.3462305711494</v>
      </c>
      <c r="E119">
        <f t="shared" si="10"/>
        <v>7.1818552031662906</v>
      </c>
      <c r="F119">
        <f>'Switchgrass Fit k=0.05 default'!$B$17+'Switchgrass Fit k=0.05 default'!$B$18*'Switchgrass L0=140 k=0.05'!B119</f>
        <v>7.1818552031662932</v>
      </c>
      <c r="G119" s="5">
        <f t="shared" si="11"/>
        <v>1315.3462305711535</v>
      </c>
      <c r="H119" s="5">
        <f t="shared" si="12"/>
        <v>3617.2021340706719</v>
      </c>
      <c r="I119" s="11">
        <f t="shared" si="13"/>
        <v>8040307.1292853141</v>
      </c>
      <c r="J119" s="5">
        <f t="shared" si="9"/>
        <v>34.697755168118718</v>
      </c>
    </row>
    <row r="120" spans="1:10" x14ac:dyDescent="0.25">
      <c r="A120">
        <v>80</v>
      </c>
      <c r="B120">
        <v>2100</v>
      </c>
      <c r="C120" s="11">
        <v>1251.1960379253778</v>
      </c>
      <c r="E120">
        <f t="shared" si="10"/>
        <v>7.1318552031662898</v>
      </c>
      <c r="F120">
        <f>'Switchgrass Fit k=0.05 default'!$B$17+'Switchgrass Fit k=0.05 default'!$B$18*'Switchgrass L0=140 k=0.05'!B120</f>
        <v>7.1318552031662961</v>
      </c>
      <c r="G120" s="5">
        <f t="shared" si="11"/>
        <v>1251.1960379253853</v>
      </c>
      <c r="H120" s="5">
        <f t="shared" si="12"/>
        <v>3440.7891042948095</v>
      </c>
      <c r="I120" s="11">
        <f t="shared" si="13"/>
        <v>8044999.1144275349</v>
      </c>
      <c r="J120" s="5">
        <f t="shared" si="9"/>
        <v>34.718003318979058</v>
      </c>
    </row>
    <row r="121" spans="1:10" x14ac:dyDescent="0.25">
      <c r="A121">
        <v>81</v>
      </c>
      <c r="B121">
        <v>2101</v>
      </c>
      <c r="C121" s="11">
        <v>1190.1744870933308</v>
      </c>
      <c r="E121">
        <f t="shared" si="10"/>
        <v>7.08185520316629</v>
      </c>
      <c r="F121">
        <f>'Switchgrass Fit k=0.05 default'!$B$17+'Switchgrass Fit k=0.05 default'!$B$18*'Switchgrass L0=140 k=0.05'!B121</f>
        <v>7.0818552031662847</v>
      </c>
      <c r="G121" s="5">
        <f t="shared" si="11"/>
        <v>1190.1744870933242</v>
      </c>
      <c r="H121" s="5">
        <f t="shared" si="12"/>
        <v>3272.9798395066414</v>
      </c>
      <c r="I121" s="11">
        <f t="shared" si="13"/>
        <v>8049462.2687541349</v>
      </c>
      <c r="J121" s="5">
        <f t="shared" si="9"/>
        <v>34.737263955869139</v>
      </c>
    </row>
    <row r="122" spans="1:10" x14ac:dyDescent="0.25">
      <c r="A122">
        <v>82</v>
      </c>
      <c r="B122">
        <v>2102</v>
      </c>
      <c r="C122" s="11">
        <v>1132.1289924132218</v>
      </c>
      <c r="E122">
        <f t="shared" si="10"/>
        <v>7.0318552031662902</v>
      </c>
      <c r="F122">
        <f>'Switchgrass Fit k=0.05 default'!$B$17+'Switchgrass Fit k=0.05 default'!$B$18*'Switchgrass L0=140 k=0.05'!B122</f>
        <v>7.0318552031662875</v>
      </c>
      <c r="G122" s="5">
        <f t="shared" si="11"/>
        <v>1132.1289924132186</v>
      </c>
      <c r="H122" s="5">
        <f t="shared" si="12"/>
        <v>3113.3547291363511</v>
      </c>
      <c r="I122" s="11">
        <f t="shared" si="13"/>
        <v>8053707.7524756845</v>
      </c>
      <c r="J122" s="5">
        <f t="shared" si="9"/>
        <v>34.755585240413609</v>
      </c>
    </row>
    <row r="123" spans="1:10" x14ac:dyDescent="0.25">
      <c r="A123">
        <v>83</v>
      </c>
      <c r="B123">
        <v>2103</v>
      </c>
      <c r="C123" s="11">
        <v>1076.914409913802</v>
      </c>
      <c r="E123">
        <f t="shared" si="10"/>
        <v>6.9818552031662904</v>
      </c>
      <c r="F123">
        <f>'Switchgrass Fit k=0.05 default'!$B$17+'Switchgrass Fit k=0.05 default'!$B$18*'Switchgrass L0=140 k=0.05'!B123</f>
        <v>6.9818552031662904</v>
      </c>
      <c r="G123" s="5">
        <f t="shared" si="11"/>
        <v>1076.914409913802</v>
      </c>
      <c r="H123" s="5">
        <f t="shared" si="12"/>
        <v>2961.5146272629554</v>
      </c>
      <c r="I123" s="11">
        <f t="shared" si="13"/>
        <v>8057746.1815128615</v>
      </c>
      <c r="J123" s="5">
        <f t="shared" si="9"/>
        <v>34.773012985366961</v>
      </c>
    </row>
    <row r="124" spans="1:10" x14ac:dyDescent="0.25">
      <c r="A124">
        <v>84</v>
      </c>
      <c r="B124">
        <v>2104</v>
      </c>
      <c r="C124" s="11">
        <v>1024.3926743788318</v>
      </c>
      <c r="E124">
        <f t="shared" si="10"/>
        <v>6.9318552031662906</v>
      </c>
      <c r="F124">
        <f>'Switchgrass Fit k=0.05 default'!$B$17+'Switchgrass Fit k=0.05 default'!$B$18*'Switchgrass L0=140 k=0.05'!B124</f>
        <v>6.9318552031662932</v>
      </c>
      <c r="G124" s="5">
        <f t="shared" si="11"/>
        <v>1024.392674378835</v>
      </c>
      <c r="H124" s="5">
        <f t="shared" si="12"/>
        <v>2817.0798545417961</v>
      </c>
      <c r="I124" s="11">
        <f t="shared" si="13"/>
        <v>8061587.654041782</v>
      </c>
      <c r="J124" s="5">
        <f t="shared" si="9"/>
        <v>34.78959076916928</v>
      </c>
    </row>
    <row r="125" spans="1:10" x14ac:dyDescent="0.25">
      <c r="A125">
        <v>85</v>
      </c>
      <c r="B125">
        <v>2105</v>
      </c>
      <c r="C125" s="11">
        <v>974.43245411212365</v>
      </c>
      <c r="E125">
        <f t="shared" si="10"/>
        <v>6.8818552031662907</v>
      </c>
      <c r="F125">
        <f>'Switchgrass Fit k=0.05 default'!$B$17+'Switchgrass Fit k=0.05 default'!$B$18*'Switchgrass L0=140 k=0.05'!B125</f>
        <v>6.8818552031662961</v>
      </c>
      <c r="G125" s="5">
        <f t="shared" si="11"/>
        <v>974.43245411212922</v>
      </c>
      <c r="H125" s="5">
        <f t="shared" si="12"/>
        <v>2679.6892488083554</v>
      </c>
      <c r="I125" s="11">
        <f t="shared" si="13"/>
        <v>8065241.7757447027</v>
      </c>
      <c r="J125" s="5">
        <f t="shared" si="9"/>
        <v>34.805360044915055</v>
      </c>
    </row>
    <row r="126" spans="1:10" x14ac:dyDescent="0.25">
      <c r="A126">
        <v>86</v>
      </c>
      <c r="B126">
        <v>2106</v>
      </c>
      <c r="C126" s="11">
        <v>926.90882253989366</v>
      </c>
      <c r="E126">
        <f t="shared" si="10"/>
        <v>6.83185520316629</v>
      </c>
      <c r="F126">
        <f>'Switchgrass Fit k=0.05 default'!$B$17+'Switchgrass Fit k=0.05 default'!$B$18*'Switchgrass L0=140 k=0.05'!B126</f>
        <v>6.8318552031662847</v>
      </c>
      <c r="G126" s="5">
        <f t="shared" si="11"/>
        <v>926.90882253988855</v>
      </c>
      <c r="H126" s="5">
        <f t="shared" si="12"/>
        <v>2548.9992619846935</v>
      </c>
      <c r="I126" s="11">
        <f t="shared" si="13"/>
        <v>8068717.6838292275</v>
      </c>
      <c r="J126" s="5">
        <f t="shared" si="9"/>
        <v>34.82036024400751</v>
      </c>
    </row>
    <row r="127" spans="1:10" x14ac:dyDescent="0.25">
      <c r="A127">
        <v>87</v>
      </c>
      <c r="B127">
        <v>2107</v>
      </c>
      <c r="C127" s="11">
        <v>881.70294582925749</v>
      </c>
      <c r="E127">
        <f t="shared" si="10"/>
        <v>6.7818552031662902</v>
      </c>
      <c r="F127">
        <f>'Switchgrass Fit k=0.05 default'!$B$17+'Switchgrass Fit k=0.05 default'!$B$18*'Switchgrass L0=140 k=0.05'!B127</f>
        <v>6.7818552031662875</v>
      </c>
      <c r="G127" s="5">
        <f t="shared" si="11"/>
        <v>881.70294582925521</v>
      </c>
      <c r="H127" s="5">
        <f t="shared" si="12"/>
        <v>2424.6831010304518</v>
      </c>
      <c r="I127" s="11">
        <f t="shared" si="13"/>
        <v>8072024.0698760869</v>
      </c>
      <c r="J127" s="5">
        <f t="shared" si="9"/>
        <v>34.834628874757612</v>
      </c>
    </row>
    <row r="128" spans="1:10" x14ac:dyDescent="0.25">
      <c r="A128">
        <v>88</v>
      </c>
      <c r="B128">
        <v>2108</v>
      </c>
      <c r="C128" s="11">
        <v>838.70178574174884</v>
      </c>
      <c r="E128">
        <f t="shared" si="10"/>
        <v>6.7318552031662904</v>
      </c>
      <c r="F128">
        <f>'Switchgrass Fit k=0.05 default'!$B$17+'Switchgrass Fit k=0.05 default'!$B$18*'Switchgrass L0=140 k=0.05'!B128</f>
        <v>6.7318552031662904</v>
      </c>
      <c r="G128" s="5">
        <f t="shared" si="11"/>
        <v>838.70178574174895</v>
      </c>
      <c r="H128" s="5">
        <f t="shared" si="12"/>
        <v>2306.4299107898096</v>
      </c>
      <c r="I128" s="11">
        <f t="shared" si="13"/>
        <v>8075169.2015726184</v>
      </c>
      <c r="J128" s="5">
        <f t="shared" si="9"/>
        <v>34.84820161617445</v>
      </c>
    </row>
    <row r="129" spans="1:10" x14ac:dyDescent="0.25">
      <c r="A129">
        <v>89</v>
      </c>
      <c r="B129">
        <v>2109</v>
      </c>
      <c r="C129" s="11">
        <v>797.79781697884482</v>
      </c>
      <c r="E129">
        <f t="shared" si="10"/>
        <v>6.6818552031662897</v>
      </c>
      <c r="F129">
        <f>'Switchgrass Fit k=0.05 default'!$B$17+'Switchgrass Fit k=0.05 default'!$B$18*'Switchgrass L0=140 k=0.05'!B129</f>
        <v>6.6818552031662932</v>
      </c>
      <c r="G129" s="5">
        <f t="shared" si="11"/>
        <v>797.79781697884732</v>
      </c>
      <c r="H129" s="5">
        <f t="shared" si="12"/>
        <v>2193.9439966918303</v>
      </c>
      <c r="I129" s="11">
        <f t="shared" si="13"/>
        <v>8078160.9433862893</v>
      </c>
      <c r="J129" s="5">
        <f t="shared" si="9"/>
        <v>34.861112407181288</v>
      </c>
    </row>
    <row r="130" spans="1:10" x14ac:dyDescent="0.25">
      <c r="A130">
        <v>90</v>
      </c>
      <c r="B130">
        <v>2110</v>
      </c>
      <c r="C130" s="11">
        <v>758.88875831271253</v>
      </c>
      <c r="E130">
        <f t="shared" si="10"/>
        <v>6.6318552031662898</v>
      </c>
      <c r="F130">
        <f>'Switchgrass Fit k=0.05 default'!$B$17+'Switchgrass Fit k=0.05 default'!$B$18*'Switchgrass L0=140 k=0.05'!B130</f>
        <v>6.6318552031662961</v>
      </c>
      <c r="G130" s="5">
        <f t="shared" si="11"/>
        <v>758.88875831271707</v>
      </c>
      <c r="H130" s="5">
        <f t="shared" si="12"/>
        <v>2086.9440853599717</v>
      </c>
      <c r="I130" s="11">
        <f t="shared" si="13"/>
        <v>8081006.7762299618</v>
      </c>
      <c r="J130" s="5">
        <f t="shared" si="9"/>
        <v>34.873393531480566</v>
      </c>
    </row>
    <row r="131" spans="1:10" x14ac:dyDescent="0.25">
      <c r="A131">
        <v>91</v>
      </c>
      <c r="B131">
        <v>2111</v>
      </c>
      <c r="C131" s="11">
        <v>721.87731682986305</v>
      </c>
      <c r="E131">
        <f t="shared" si="10"/>
        <v>6.58185520316629</v>
      </c>
      <c r="F131">
        <f>'Switchgrass Fit k=0.05 default'!$B$17+'Switchgrass Fit k=0.05 default'!$B$18*'Switchgrass L0=140 k=0.05'!B131</f>
        <v>6.5818552031662847</v>
      </c>
      <c r="G131" s="5">
        <f t="shared" si="11"/>
        <v>721.87731682985907</v>
      </c>
      <c r="H131" s="5">
        <f t="shared" si="12"/>
        <v>1985.1626212821125</v>
      </c>
      <c r="I131" s="11">
        <f t="shared" si="13"/>
        <v>8083713.8161680736</v>
      </c>
      <c r="J131" s="5">
        <f t="shared" si="9"/>
        <v>34.885075698279991</v>
      </c>
    </row>
    <row r="132" spans="1:10" x14ac:dyDescent="0.25">
      <c r="A132">
        <v>92</v>
      </c>
      <c r="B132">
        <v>2112</v>
      </c>
      <c r="C132" s="11">
        <v>686.67094464819013</v>
      </c>
      <c r="E132">
        <f t="shared" si="10"/>
        <v>6.5318552031662902</v>
      </c>
      <c r="F132">
        <f>'Switchgrass Fit k=0.05 default'!$B$17+'Switchgrass Fit k=0.05 default'!$B$18*'Switchgrass L0=140 k=0.05'!B132</f>
        <v>6.5318552031662875</v>
      </c>
      <c r="G132" s="5">
        <f t="shared" si="11"/>
        <v>686.67094464818842</v>
      </c>
      <c r="H132" s="5">
        <f t="shared" si="12"/>
        <v>1888.3450977825182</v>
      </c>
      <c r="I132" s="11">
        <f t="shared" si="13"/>
        <v>8086288.8322105035</v>
      </c>
      <c r="J132" s="5">
        <f t="shared" si="9"/>
        <v>34.896188119081529</v>
      </c>
    </row>
    <row r="133" spans="1:10" x14ac:dyDescent="0.25">
      <c r="A133">
        <v>93</v>
      </c>
      <c r="B133">
        <v>2113</v>
      </c>
      <c r="C133" s="11">
        <v>653.18160749905951</v>
      </c>
      <c r="E133">
        <f t="shared" si="10"/>
        <v>6.4818552031662904</v>
      </c>
      <c r="F133">
        <f>'Switchgrass Fit k=0.05 default'!$B$17+'Switchgrass Fit k=0.05 default'!$B$18*'Switchgrass L0=140 k=0.05'!B133</f>
        <v>6.4818552031662904</v>
      </c>
      <c r="G133" s="5">
        <f t="shared" si="11"/>
        <v>653.18160749905974</v>
      </c>
      <c r="H133" s="5">
        <f t="shared" si="12"/>
        <v>1796.2494206224142</v>
      </c>
      <c r="I133" s="11">
        <f t="shared" si="13"/>
        <v>8088738.2632386247</v>
      </c>
      <c r="J133" s="5">
        <f t="shared" si="9"/>
        <v>34.906758580725381</v>
      </c>
    </row>
    <row r="134" spans="1:10" x14ac:dyDescent="0.25">
      <c r="A134">
        <v>94</v>
      </c>
      <c r="B134">
        <v>2114</v>
      </c>
      <c r="C134" s="11">
        <v>621.32556459578177</v>
      </c>
      <c r="E134">
        <f t="shared" si="10"/>
        <v>6.4318552031662906</v>
      </c>
      <c r="F134">
        <f>'Switchgrass Fit k=0.05 default'!$B$17+'Switchgrass Fit k=0.05 default'!$B$18*'Switchgrass L0=140 k=0.05'!B134</f>
        <v>6.4318552031662932</v>
      </c>
      <c r="G134" s="5">
        <f t="shared" si="11"/>
        <v>621.32556459578359</v>
      </c>
      <c r="H134" s="5">
        <f t="shared" si="12"/>
        <v>1708.6453026384049</v>
      </c>
      <c r="I134" s="11">
        <f t="shared" si="13"/>
        <v>8091068.234105859</v>
      </c>
      <c r="J134" s="5">
        <f t="shared" si="9"/>
        <v>34.916813514871578</v>
      </c>
    </row>
    <row r="135" spans="1:10" x14ac:dyDescent="0.25">
      <c r="A135">
        <v>95</v>
      </c>
      <c r="B135">
        <v>2115</v>
      </c>
      <c r="C135" s="11">
        <v>591.02315923802666</v>
      </c>
      <c r="E135">
        <f t="shared" si="10"/>
        <v>6.3818552031662898</v>
      </c>
      <c r="F135">
        <f>'Switchgrass Fit k=0.05 default'!$B$17+'Switchgrass Fit k=0.05 default'!$B$18*'Switchgrass L0=140 k=0.05'!B135</f>
        <v>6.3818552031662961</v>
      </c>
      <c r="G135" s="5">
        <f t="shared" si="11"/>
        <v>591.02315923803019</v>
      </c>
      <c r="H135" s="5">
        <f t="shared" si="12"/>
        <v>1625.313687904583</v>
      </c>
      <c r="I135" s="11">
        <f t="shared" si="13"/>
        <v>8093284.5709530013</v>
      </c>
      <c r="J135" s="5">
        <f t="shared" ref="J135:J198" si="14">I135/$C$2*100</f>
        <v>34.926378064092859</v>
      </c>
    </row>
    <row r="136" spans="1:10" x14ac:dyDescent="0.25">
      <c r="A136">
        <v>96</v>
      </c>
      <c r="B136">
        <v>2116</v>
      </c>
      <c r="C136" s="11">
        <v>562.19861962858192</v>
      </c>
      <c r="E136">
        <f t="shared" si="10"/>
        <v>6.33185520316629</v>
      </c>
      <c r="F136">
        <f>'Switchgrass Fit k=0.05 default'!$B$17+'Switchgrass Fit k=0.05 default'!$B$18*'Switchgrass L0=140 k=0.05'!B136</f>
        <v>6.3318552031662847</v>
      </c>
      <c r="G136" s="5">
        <f t="shared" si="11"/>
        <v>562.19861962857885</v>
      </c>
      <c r="H136" s="5">
        <f t="shared" si="12"/>
        <v>1546.0462039785918</v>
      </c>
      <c r="I136" s="11">
        <f t="shared" si="13"/>
        <v>8095392.815776608</v>
      </c>
      <c r="J136" s="5">
        <f t="shared" si="14"/>
        <v>34.935476144744214</v>
      </c>
    </row>
    <row r="137" spans="1:10" x14ac:dyDescent="0.25">
      <c r="A137">
        <v>97</v>
      </c>
      <c r="B137">
        <v>2117</v>
      </c>
      <c r="C137" s="11">
        <v>534.77986940439177</v>
      </c>
      <c r="E137">
        <f t="shared" si="10"/>
        <v>6.2818552031662902</v>
      </c>
      <c r="F137">
        <f>'Switchgrass Fit k=0.05 default'!$B$17+'Switchgrass Fit k=0.05 default'!$B$18*'Switchgrass L0=140 k=0.05'!B137</f>
        <v>6.2818552031662875</v>
      </c>
      <c r="G137" s="5">
        <f t="shared" si="11"/>
        <v>534.77986940439041</v>
      </c>
      <c r="H137" s="5">
        <f t="shared" si="12"/>
        <v>1470.6446408620736</v>
      </c>
      <c r="I137" s="11">
        <f t="shared" si="13"/>
        <v>8097398.2402868746</v>
      </c>
      <c r="J137" s="5">
        <f t="shared" si="14"/>
        <v>34.944130506766271</v>
      </c>
    </row>
    <row r="138" spans="1:10" x14ac:dyDescent="0.25">
      <c r="A138">
        <v>98</v>
      </c>
      <c r="B138">
        <v>2118</v>
      </c>
      <c r="C138" s="11">
        <v>508.6983474081066</v>
      </c>
      <c r="E138">
        <f t="shared" si="10"/>
        <v>6.2318552031662904</v>
      </c>
      <c r="F138">
        <f>'Switchgrass Fit k=0.05 default'!$B$17+'Switchgrass Fit k=0.05 default'!$B$18*'Switchgrass L0=140 k=0.05'!B138</f>
        <v>6.2318552031662904</v>
      </c>
      <c r="G138" s="5">
        <f t="shared" si="11"/>
        <v>508.69834740810677</v>
      </c>
      <c r="H138" s="5">
        <f t="shared" si="12"/>
        <v>1398.9204553722936</v>
      </c>
      <c r="I138" s="11">
        <f t="shared" si="13"/>
        <v>8099305.8590896549</v>
      </c>
      <c r="J138" s="5">
        <f t="shared" si="14"/>
        <v>34.952362790571939</v>
      </c>
    </row>
    <row r="139" spans="1:10" x14ac:dyDescent="0.25">
      <c r="A139">
        <v>99</v>
      </c>
      <c r="B139">
        <v>2119</v>
      </c>
      <c r="C139" s="11">
        <v>483.88883624947755</v>
      </c>
      <c r="E139">
        <f t="shared" si="10"/>
        <v>6.1818552031662906</v>
      </c>
      <c r="F139">
        <f>'Switchgrass Fit k=0.05 default'!$B$17+'Switchgrass Fit k=0.05 default'!$B$18*'Switchgrass L0=140 k=0.05'!B139</f>
        <v>6.1818552031662932</v>
      </c>
      <c r="G139" s="5">
        <f t="shared" si="11"/>
        <v>483.88883624947903</v>
      </c>
      <c r="H139" s="5">
        <f t="shared" si="12"/>
        <v>1330.6942996860673</v>
      </c>
      <c r="I139" s="11">
        <f t="shared" si="13"/>
        <v>8101120.4422255903</v>
      </c>
      <c r="J139" s="5">
        <f t="shared" si="14"/>
        <v>34.960193581158727</v>
      </c>
    </row>
    <row r="140" spans="1:10" x14ac:dyDescent="0.25">
      <c r="A140">
        <v>100</v>
      </c>
      <c r="B140">
        <v>2120</v>
      </c>
      <c r="C140" s="11">
        <v>460.28929922791076</v>
      </c>
      <c r="E140">
        <f t="shared" si="10"/>
        <v>6.1318552031662898</v>
      </c>
      <c r="F140">
        <f>'Switchgrass Fit k=0.05 default'!$B$17+'Switchgrass Fit k=0.05 default'!$B$18*'Switchgrass L0=140 k=0.05'!B140</f>
        <v>6.1318552031662961</v>
      </c>
      <c r="G140" s="5">
        <f t="shared" si="11"/>
        <v>460.28929922791349</v>
      </c>
      <c r="H140" s="5">
        <f t="shared" si="12"/>
        <v>1265.795572876762</v>
      </c>
      <c r="I140" s="11">
        <f t="shared" si="13"/>
        <v>8102846.5270976955</v>
      </c>
      <c r="J140" s="5">
        <f t="shared" si="14"/>
        <v>34.967642459581981</v>
      </c>
    </row>
    <row r="141" spans="1:10" x14ac:dyDescent="0.25">
      <c r="A141">
        <v>101</v>
      </c>
      <c r="B141">
        <v>2121</v>
      </c>
      <c r="C141" s="11">
        <v>437.84072520840243</v>
      </c>
      <c r="E141">
        <f t="shared" si="10"/>
        <v>6.08185520316629</v>
      </c>
      <c r="F141">
        <f>'Switchgrass Fit k=0.05 default'!$B$17+'Switchgrass Fit k=0.05 default'!$B$18*'Switchgrass L0=140 k=0.05'!B141</f>
        <v>6.0818552031662847</v>
      </c>
      <c r="G141" s="5">
        <f t="shared" si="11"/>
        <v>437.8407252084001</v>
      </c>
      <c r="H141" s="5">
        <f t="shared" si="12"/>
        <v>1204.0619943231002</v>
      </c>
      <c r="I141" s="11">
        <f t="shared" si="13"/>
        <v>8104488.4298172276</v>
      </c>
      <c r="J141" s="5">
        <f t="shared" si="14"/>
        <v>34.974728051917715</v>
      </c>
    </row>
    <row r="142" spans="1:10" x14ac:dyDescent="0.25">
      <c r="A142">
        <v>102</v>
      </c>
      <c r="B142">
        <v>2122</v>
      </c>
      <c r="C142" s="11">
        <v>416.48698106296399</v>
      </c>
      <c r="E142">
        <f t="shared" si="10"/>
        <v>6.0318552031662902</v>
      </c>
      <c r="F142">
        <f>'Switchgrass Fit k=0.05 default'!$B$17+'Switchgrass Fit k=0.05 default'!$B$18*'Switchgrass L0=140 k=0.05'!B142</f>
        <v>6.0318552031662875</v>
      </c>
      <c r="G142" s="5">
        <f t="shared" si="11"/>
        <v>416.48698106296291</v>
      </c>
      <c r="H142" s="5">
        <f t="shared" si="12"/>
        <v>1145.339197923148</v>
      </c>
      <c r="I142" s="11">
        <f t="shared" si="13"/>
        <v>8106050.2559962142</v>
      </c>
      <c r="J142" s="5">
        <f t="shared" si="14"/>
        <v>34.981468075837476</v>
      </c>
    </row>
    <row r="143" spans="1:10" x14ac:dyDescent="0.25">
      <c r="A143">
        <v>103</v>
      </c>
      <c r="B143">
        <v>2123</v>
      </c>
      <c r="C143" s="11">
        <v>396.17467130856295</v>
      </c>
      <c r="E143">
        <f t="shared" si="10"/>
        <v>5.9818552031662904</v>
      </c>
      <c r="F143">
        <f>'Switchgrass Fit k=0.05 default'!$B$17+'Switchgrass Fit k=0.05 default'!$B$18*'Switchgrass L0=140 k=0.05'!B143</f>
        <v>5.9818552031662904</v>
      </c>
      <c r="G143" s="5">
        <f t="shared" si="11"/>
        <v>396.17467130856312</v>
      </c>
      <c r="H143" s="5">
        <f t="shared" si="12"/>
        <v>1089.4803460985486</v>
      </c>
      <c r="I143" s="11">
        <f t="shared" si="13"/>
        <v>8107535.9110136209</v>
      </c>
      <c r="J143" s="5">
        <f t="shared" si="14"/>
        <v>34.9878793849118</v>
      </c>
    </row>
    <row r="144" spans="1:10" x14ac:dyDescent="0.25">
      <c r="A144">
        <v>104</v>
      </c>
      <c r="B144">
        <v>2124</v>
      </c>
      <c r="C144" s="11">
        <v>376.85300459060392</v>
      </c>
      <c r="E144">
        <f t="shared" si="10"/>
        <v>5.9318552031662906</v>
      </c>
      <c r="F144">
        <f>'Switchgrass Fit k=0.05 default'!$B$17+'Switchgrass Fit k=0.05 default'!$B$18*'Switchgrass L0=140 k=0.05'!B144</f>
        <v>5.9318552031662932</v>
      </c>
      <c r="G144" s="5">
        <f t="shared" si="11"/>
        <v>376.85300459060505</v>
      </c>
      <c r="H144" s="5">
        <f t="shared" si="12"/>
        <v>1036.3457626241639</v>
      </c>
      <c r="I144" s="11">
        <f t="shared" si="13"/>
        <v>8108949.1097808359</v>
      </c>
      <c r="J144" s="5">
        <f t="shared" si="14"/>
        <v>34.993978010752855</v>
      </c>
    </row>
    <row r="145" spans="1:10" x14ac:dyDescent="0.25">
      <c r="A145">
        <v>105</v>
      </c>
      <c r="B145">
        <v>2125</v>
      </c>
      <c r="C145" s="11">
        <v>358.47366667808512</v>
      </c>
      <c r="E145">
        <f t="shared" si="10"/>
        <v>5.8818552031662898</v>
      </c>
      <c r="F145">
        <f>'Switchgrass Fit k=0.05 default'!$B$17+'Switchgrass Fit k=0.05 default'!$B$18*'Switchgrass L0=140 k=0.05'!B145</f>
        <v>5.8818552031662961</v>
      </c>
      <c r="G145" s="5">
        <f t="shared" si="11"/>
        <v>358.47366667808723</v>
      </c>
      <c r="H145" s="5">
        <f t="shared" si="12"/>
        <v>985.80258336473992</v>
      </c>
      <c r="I145" s="11">
        <f t="shared" si="13"/>
        <v>8110293.3860308789</v>
      </c>
      <c r="J145" s="5">
        <f t="shared" si="14"/>
        <v>34.999779203101888</v>
      </c>
    </row>
    <row r="146" spans="1:10" x14ac:dyDescent="0.25">
      <c r="A146">
        <v>106</v>
      </c>
      <c r="B146">
        <v>2126</v>
      </c>
      <c r="C146" s="11">
        <v>340.99069965285565</v>
      </c>
      <c r="E146">
        <f t="shared" si="10"/>
        <v>5.83185520316629</v>
      </c>
      <c r="F146">
        <f>'Switchgrass Fit k=0.05 default'!$B$17+'Switchgrass Fit k=0.05 default'!$B$18*'Switchgrass L0=140 k=0.05'!B146</f>
        <v>5.8318552031662847</v>
      </c>
      <c r="G146" s="5">
        <f t="shared" si="11"/>
        <v>340.99069965285383</v>
      </c>
      <c r="H146" s="5">
        <f t="shared" si="12"/>
        <v>937.72442404534809</v>
      </c>
      <c r="I146" s="11">
        <f t="shared" si="13"/>
        <v>8111572.101154577</v>
      </c>
      <c r="J146" s="5">
        <f t="shared" si="14"/>
        <v>35.005297467961483</v>
      </c>
    </row>
    <row r="147" spans="1:10" x14ac:dyDescent="0.25">
      <c r="A147">
        <v>107</v>
      </c>
      <c r="B147">
        <v>2127</v>
      </c>
      <c r="C147" s="11">
        <v>324.36038699088169</v>
      </c>
      <c r="E147">
        <f t="shared" si="10"/>
        <v>5.7818552031662902</v>
      </c>
      <c r="F147">
        <f>'Switchgrass Fit k=0.05 default'!$B$17+'Switchgrass Fit k=0.05 default'!$B$18*'Switchgrass L0=140 k=0.05'!B147</f>
        <v>5.7818552031662875</v>
      </c>
      <c r="G147" s="5">
        <f t="shared" si="11"/>
        <v>324.3603869908809</v>
      </c>
      <c r="H147" s="5">
        <f t="shared" si="12"/>
        <v>891.99106422492241</v>
      </c>
      <c r="I147" s="11">
        <f t="shared" si="13"/>
        <v>8112788.4526057933</v>
      </c>
      <c r="J147" s="5">
        <f t="shared" si="14"/>
        <v>35.010546603868114</v>
      </c>
    </row>
    <row r="148" spans="1:10" x14ac:dyDescent="0.25">
      <c r="A148">
        <v>108</v>
      </c>
      <c r="B148">
        <v>2128</v>
      </c>
      <c r="F148">
        <f>'Switchgrass Fit k=0.05 default'!$B$17+'Switchgrass Fit k=0.05 default'!$B$18*'Switchgrass L0=140 k=0.05'!B148</f>
        <v>5.7318552031662904</v>
      </c>
      <c r="G148" s="5">
        <f t="shared" si="11"/>
        <v>308.54114424816538</v>
      </c>
      <c r="H148" s="5">
        <f t="shared" si="12"/>
        <v>848.48814668245484</v>
      </c>
      <c r="I148" s="11">
        <f t="shared" si="13"/>
        <v>8113945.4818967236</v>
      </c>
      <c r="J148" s="5">
        <f t="shared" si="14"/>
        <v>35.015539736395702</v>
      </c>
    </row>
    <row r="149" spans="1:10" x14ac:dyDescent="0.25">
      <c r="A149">
        <v>109</v>
      </c>
      <c r="B149">
        <v>2129</v>
      </c>
      <c r="F149">
        <f>'Switchgrass Fit k=0.05 default'!$B$17+'Switchgrass Fit k=0.05 default'!$B$18*'Switchgrass L0=140 k=0.05'!B149</f>
        <v>5.6818552031662932</v>
      </c>
      <c r="G149" s="5">
        <f t="shared" si="11"/>
        <v>293.49341507797499</v>
      </c>
      <c r="H149" s="5">
        <f t="shared" si="12"/>
        <v>807.10689146443121</v>
      </c>
      <c r="I149" s="11">
        <f t="shared" si="13"/>
        <v>8115046.0822032662</v>
      </c>
      <c r="J149" s="5">
        <f t="shared" si="14"/>
        <v>35.020289350976377</v>
      </c>
    </row>
    <row r="150" spans="1:10" x14ac:dyDescent="0.25">
      <c r="A150">
        <v>110</v>
      </c>
      <c r="B150">
        <v>2130</v>
      </c>
      <c r="F150">
        <f>'Switchgrass Fit k=0.05 default'!$B$17+'Switchgrass Fit k=0.05 default'!$B$18*'Switchgrass L0=140 k=0.05'!B150</f>
        <v>5.6318552031662961</v>
      </c>
      <c r="G150" s="5">
        <f t="shared" si="11"/>
        <v>279.17957231937208</v>
      </c>
      <c r="H150" s="5">
        <f t="shared" si="12"/>
        <v>767.74382387827325</v>
      </c>
      <c r="I150" s="11">
        <f t="shared" si="13"/>
        <v>8116093.0055994643</v>
      </c>
      <c r="J150" s="5">
        <f t="shared" si="14"/>
        <v>35.024807324120559</v>
      </c>
    </row>
    <row r="151" spans="1:10" x14ac:dyDescent="0.25">
      <c r="A151">
        <v>111</v>
      </c>
      <c r="B151">
        <v>2131</v>
      </c>
      <c r="F151">
        <f>'Switchgrass Fit k=0.05 default'!$B$17+'Switchgrass Fit k=0.05 default'!$B$18*'Switchgrass L0=140 k=0.05'!B151</f>
        <v>5.5818552031662847</v>
      </c>
      <c r="G151" s="5">
        <f t="shared" si="11"/>
        <v>265.56382390970879</v>
      </c>
      <c r="H151" s="5">
        <f t="shared" si="12"/>
        <v>730.30051575169921</v>
      </c>
      <c r="I151" s="11">
        <f t="shared" si="13"/>
        <v>8117088.8699391251</v>
      </c>
      <c r="J151" s="5">
        <f t="shared" si="14"/>
        <v>35.029104953114398</v>
      </c>
    </row>
    <row r="152" spans="1:10" x14ac:dyDescent="0.25">
      <c r="A152">
        <v>112</v>
      </c>
      <c r="B152">
        <v>2132</v>
      </c>
      <c r="F152">
        <f>'Switchgrass Fit k=0.05 default'!$B$17+'Switchgrass Fit k=0.05 default'!$B$18*'Switchgrass L0=140 k=0.05'!B152</f>
        <v>5.5318552031662875</v>
      </c>
      <c r="G152" s="5">
        <f t="shared" si="11"/>
        <v>252.61212338584195</v>
      </c>
      <c r="H152" s="5">
        <f t="shared" si="12"/>
        <v>694.68333931106542</v>
      </c>
      <c r="I152" s="11">
        <f t="shared" si="13"/>
        <v>8118036.165401822</v>
      </c>
      <c r="J152" s="5">
        <f t="shared" si="14"/>
        <v>35.033192984268929</v>
      </c>
    </row>
    <row r="153" spans="1:10" x14ac:dyDescent="0.25">
      <c r="A153">
        <v>113</v>
      </c>
      <c r="B153">
        <v>2133</v>
      </c>
      <c r="F153">
        <f>'Switchgrass Fit k=0.05 default'!$B$17+'Switchgrass Fit k=0.05 default'!$B$18*'Switchgrass L0=140 k=0.05'!B153</f>
        <v>5.4818552031662904</v>
      </c>
      <c r="G153" s="5">
        <f t="shared" si="11"/>
        <v>240.29208475021849</v>
      </c>
      <c r="H153" s="5">
        <f t="shared" si="12"/>
        <v>660.80323306310083</v>
      </c>
      <c r="I153" s="11">
        <f t="shared" si="13"/>
        <v>8118937.2607196346</v>
      </c>
      <c r="J153" s="5">
        <f t="shared" si="14"/>
        <v>35.037081639791396</v>
      </c>
    </row>
    <row r="154" spans="1:10" x14ac:dyDescent="0.25">
      <c r="A154">
        <v>114</v>
      </c>
      <c r="B154">
        <v>2134</v>
      </c>
      <c r="F154">
        <f>'Switchgrass Fit k=0.05 default'!$B$17+'Switchgrass Fit k=0.05 default'!$B$18*'Switchgrass L0=140 k=0.05'!B154</f>
        <v>5.4318552031662932</v>
      </c>
      <c r="G154" s="5">
        <f t="shared" si="11"/>
        <v>228.57290148902777</v>
      </c>
      <c r="H154" s="5">
        <f t="shared" si="12"/>
        <v>628.57547909482639</v>
      </c>
      <c r="I154" s="11">
        <f t="shared" si="13"/>
        <v>8119794.4091002187</v>
      </c>
      <c r="J154" s="5">
        <f t="shared" si="14"/>
        <v>35.040780643346118</v>
      </c>
    </row>
    <row r="155" spans="1:10" x14ac:dyDescent="0.25">
      <c r="A155">
        <v>115</v>
      </c>
      <c r="B155">
        <v>2135</v>
      </c>
      <c r="F155">
        <f>'Switchgrass Fit k=0.05 default'!$B$17+'Switchgrass Fit k=0.05 default'!$B$18*'Switchgrass L0=140 k=0.05'!B155</f>
        <v>5.3818552031662961</v>
      </c>
      <c r="G155" s="5">
        <f t="shared" si="11"/>
        <v>217.42526953986689</v>
      </c>
      <c r="H155" s="5">
        <f t="shared" si="12"/>
        <v>597.91949123463394</v>
      </c>
      <c r="I155" s="11">
        <f t="shared" si="13"/>
        <v>8120609.7538609924</v>
      </c>
      <c r="J155" s="5">
        <f t="shared" si="14"/>
        <v>35.044299244368695</v>
      </c>
    </row>
    <row r="156" spans="1:10" x14ac:dyDescent="0.25">
      <c r="A156">
        <v>116</v>
      </c>
      <c r="B156">
        <v>2136</v>
      </c>
      <c r="F156">
        <f>'Switchgrass Fit k=0.05 default'!$B$17+'Switchgrass Fit k=0.05 default'!$B$18*'Switchgrass L0=140 k=0.05'!B156</f>
        <v>5.3318552031662847</v>
      </c>
      <c r="G156" s="5">
        <f t="shared" si="11"/>
        <v>206.82131401631787</v>
      </c>
      <c r="H156" s="5">
        <f t="shared" si="12"/>
        <v>568.75861354487415</v>
      </c>
      <c r="I156" s="11">
        <f t="shared" si="13"/>
        <v>8121385.3337885533</v>
      </c>
      <c r="J156" s="5">
        <f t="shared" si="14"/>
        <v>35.04764624119445</v>
      </c>
    </row>
    <row r="157" spans="1:10" x14ac:dyDescent="0.25">
      <c r="A157">
        <v>117</v>
      </c>
      <c r="B157">
        <v>2137</v>
      </c>
      <c r="F157">
        <f>'Switchgrass Fit k=0.05 default'!$B$17+'Switchgrass Fit k=0.05 default'!$B$18*'Switchgrass L0=140 k=0.05'!B157</f>
        <v>5.2818552031662875</v>
      </c>
      <c r="G157" s="5">
        <f t="shared" si="11"/>
        <v>196.73451950622405</v>
      </c>
      <c r="H157" s="5">
        <f t="shared" si="12"/>
        <v>541.01992864211616</v>
      </c>
      <c r="I157" s="11">
        <f t="shared" si="13"/>
        <v>8122123.0882367017</v>
      </c>
      <c r="J157" s="5">
        <f t="shared" si="14"/>
        <v>35.05083000305882</v>
      </c>
    </row>
    <row r="158" spans="1:10" x14ac:dyDescent="0.25">
      <c r="A158">
        <v>118</v>
      </c>
      <c r="B158">
        <v>2138</v>
      </c>
      <c r="F158">
        <f>'Switchgrass Fit k=0.05 default'!$B$17+'Switchgrass Fit k=0.05 default'!$B$18*'Switchgrass L0=140 k=0.05'!B158</f>
        <v>5.2318552031662904</v>
      </c>
      <c r="G158" s="5">
        <f t="shared" si="11"/>
        <v>187.13966376933053</v>
      </c>
      <c r="H158" s="5">
        <f t="shared" si="12"/>
        <v>514.63407536565899</v>
      </c>
      <c r="I158" s="11">
        <f t="shared" si="13"/>
        <v>8122824.8619758366</v>
      </c>
      <c r="J158" s="5">
        <f t="shared" si="14"/>
        <v>35.053858491024812</v>
      </c>
    </row>
    <row r="159" spans="1:10" x14ac:dyDescent="0.25">
      <c r="A159">
        <v>119</v>
      </c>
      <c r="B159">
        <v>2139</v>
      </c>
      <c r="F159">
        <f>'Switchgrass Fit k=0.05 default'!$B$17+'Switchgrass Fit k=0.05 default'!$B$18*'Switchgrass L0=140 k=0.05'!B159</f>
        <v>5.1818552031662932</v>
      </c>
      <c r="G159" s="5">
        <f t="shared" si="11"/>
        <v>178.0127546685579</v>
      </c>
      <c r="H159" s="5">
        <f t="shared" si="12"/>
        <v>489.53507533853423</v>
      </c>
      <c r="I159" s="11">
        <f t="shared" si="13"/>
        <v>8123492.4098058436</v>
      </c>
      <c r="J159" s="5">
        <f t="shared" si="14"/>
        <v>35.056739277889811</v>
      </c>
    </row>
    <row r="160" spans="1:10" x14ac:dyDescent="0.25">
      <c r="A160">
        <v>120</v>
      </c>
      <c r="B160">
        <v>2140</v>
      </c>
      <c r="F160">
        <f>'Switchgrass Fit k=0.05 default'!$B$17+'Switchgrass Fit k=0.05 default'!$B$18*'Switchgrass L0=140 k=0.05'!B160</f>
        <v>5.1318552031662961</v>
      </c>
      <c r="G160" s="5">
        <f t="shared" si="11"/>
        <v>169.33097017715963</v>
      </c>
      <c r="H160" s="5">
        <f t="shared" si="12"/>
        <v>465.66016798718897</v>
      </c>
      <c r="I160" s="11">
        <f t="shared" si="13"/>
        <v>8124127.4009440085</v>
      </c>
      <c r="J160" s="5">
        <f t="shared" si="14"/>
        <v>35.059479567121507</v>
      </c>
    </row>
    <row r="161" spans="1:10" x14ac:dyDescent="0.25">
      <c r="A161">
        <v>121</v>
      </c>
      <c r="B161">
        <v>2141</v>
      </c>
      <c r="F161">
        <f>'Switchgrass Fit k=0.05 default'!$B$17+'Switchgrass Fit k=0.05 default'!$B$18*'Switchgrass L0=140 k=0.05'!B161</f>
        <v>5.0818552031662847</v>
      </c>
      <c r="G161" s="5">
        <f t="shared" si="11"/>
        <v>161.07260131176528</v>
      </c>
      <c r="H161" s="5">
        <f t="shared" si="12"/>
        <v>442.94965360735455</v>
      </c>
      <c r="I161" s="11">
        <f t="shared" si="13"/>
        <v>8124731.4231989281</v>
      </c>
      <c r="J161" s="5">
        <f t="shared" si="14"/>
        <v>35.062086210870348</v>
      </c>
    </row>
    <row r="162" spans="1:10" x14ac:dyDescent="0.25">
      <c r="A162">
        <v>122</v>
      </c>
      <c r="B162">
        <v>2142</v>
      </c>
      <c r="F162">
        <f>'Switchgrass Fit k=0.05 default'!$B$17+'Switchgrass Fit k=0.05 default'!$B$18*'Switchgrass L0=140 k=0.05'!B162</f>
        <v>5.0318552031662875</v>
      </c>
      <c r="G162" s="5">
        <f t="shared" si="11"/>
        <v>153.21699784862386</v>
      </c>
      <c r="H162" s="5">
        <f t="shared" si="12"/>
        <v>421.34674408371563</v>
      </c>
      <c r="I162" s="11">
        <f t="shared" si="13"/>
        <v>8125305.9869408607</v>
      </c>
      <c r="J162" s="5">
        <f t="shared" si="14"/>
        <v>35.064565727103435</v>
      </c>
    </row>
    <row r="163" spans="1:10" x14ac:dyDescent="0.25">
      <c r="A163">
        <v>123</v>
      </c>
      <c r="B163">
        <v>2143</v>
      </c>
      <c r="F163">
        <f>'Switchgrass Fit k=0.05 default'!$B$17+'Switchgrass Fit k=0.05 default'!$B$18*'Switchgrass L0=140 k=0.05'!B163</f>
        <v>4.9818552031662904</v>
      </c>
      <c r="G163" s="5">
        <f t="shared" si="11"/>
        <v>145.74451668727403</v>
      </c>
      <c r="H163" s="5">
        <f t="shared" si="12"/>
        <v>400.79742089000359</v>
      </c>
      <c r="I163" s="11">
        <f t="shared" si="13"/>
        <v>8125852.5288784383</v>
      </c>
      <c r="J163" s="5">
        <f t="shared" si="14"/>
        <v>35.066924315902867</v>
      </c>
    </row>
    <row r="164" spans="1:10" x14ac:dyDescent="0.25">
      <c r="A164">
        <v>124</v>
      </c>
      <c r="B164">
        <v>2144</v>
      </c>
      <c r="F164">
        <f>'Switchgrass Fit k=0.05 default'!$B$17+'Switchgrass Fit k=0.05 default'!$B$18*'Switchgrass L0=140 k=0.05'!B164</f>
        <v>4.9318552031662932</v>
      </c>
      <c r="G164" s="5">
        <f t="shared" si="11"/>
        <v>138.63647273257078</v>
      </c>
      <c r="H164" s="5">
        <f t="shared" si="12"/>
        <v>381.25030001456963</v>
      </c>
      <c r="I164" s="11">
        <f t="shared" si="13"/>
        <v>8126372.4156511854</v>
      </c>
      <c r="J164" s="5">
        <f t="shared" si="14"/>
        <v>35.069167874969196</v>
      </c>
    </row>
    <row r="165" spans="1:10" x14ac:dyDescent="0.25">
      <c r="A165">
        <v>125</v>
      </c>
      <c r="B165">
        <v>2145</v>
      </c>
      <c r="F165">
        <f>'Switchgrass Fit k=0.05 default'!$B$17+'Switchgrass Fit k=0.05 default'!$B$18*'Switchgrass L0=140 k=0.05'!B165</f>
        <v>4.8818552031662961</v>
      </c>
      <c r="G165" s="5">
        <f t="shared" si="11"/>
        <v>131.87509217221262</v>
      </c>
      <c r="H165" s="5">
        <f t="shared" si="12"/>
        <v>362.65650347358468</v>
      </c>
      <c r="I165" s="11">
        <f t="shared" si="13"/>
        <v>8126866.9472468309</v>
      </c>
      <c r="J165" s="5">
        <f t="shared" si="14"/>
        <v>35.071302014368683</v>
      </c>
    </row>
    <row r="166" spans="1:10" x14ac:dyDescent="0.25">
      <c r="A166">
        <v>126</v>
      </c>
      <c r="B166">
        <v>2146</v>
      </c>
      <c r="F166">
        <f>'Switchgrass Fit k=0.05 default'!$B$17+'Switchgrass Fit k=0.05 default'!$B$18*'Switchgrass L0=140 k=0.05'!B166</f>
        <v>4.8318552031662847</v>
      </c>
      <c r="G166" s="5">
        <f t="shared" si="11"/>
        <v>125.44346803295099</v>
      </c>
      <c r="H166" s="5">
        <f t="shared" si="12"/>
        <v>344.96953709061523</v>
      </c>
      <c r="I166" s="11">
        <f t="shared" si="13"/>
        <v>8127337.3602519548</v>
      </c>
      <c r="J166" s="5">
        <f t="shared" si="14"/>
        <v>35.07333207056147</v>
      </c>
    </row>
    <row r="167" spans="1:10" x14ac:dyDescent="0.25">
      <c r="A167">
        <v>127</v>
      </c>
      <c r="B167">
        <v>2147</v>
      </c>
      <c r="F167">
        <f>'Switchgrass Fit k=0.05 default'!$B$17+'Switchgrass Fit k=0.05 default'!$B$18*'Switchgrass L0=140 k=0.05'!B167</f>
        <v>4.7818552031662875</v>
      </c>
      <c r="G167" s="5">
        <f t="shared" si="11"/>
        <v>119.32551790435802</v>
      </c>
      <c r="H167" s="5">
        <f t="shared" si="12"/>
        <v>328.14517423698459</v>
      </c>
      <c r="I167" s="11">
        <f t="shared" si="13"/>
        <v>8127784.8309440957</v>
      </c>
      <c r="J167" s="5">
        <f t="shared" si="14"/>
        <v>35.075263119745429</v>
      </c>
    </row>
    <row r="168" spans="1:10" x14ac:dyDescent="0.25">
      <c r="A168">
        <v>128</v>
      </c>
      <c r="B168">
        <v>2148</v>
      </c>
      <c r="F168">
        <f>'Switchgrass Fit k=0.05 default'!$B$17+'Switchgrass Fit k=0.05 default'!$B$18*'Switchgrass L0=140 k=0.05'!B168</f>
        <v>4.7318552031662904</v>
      </c>
      <c r="G168" s="5">
        <f t="shared" si="11"/>
        <v>113.50594372441245</v>
      </c>
      <c r="H168" s="5">
        <f t="shared" si="12"/>
        <v>312.14134524213421</v>
      </c>
      <c r="I168" s="11">
        <f t="shared" si="13"/>
        <v>8128210.4782330617</v>
      </c>
      <c r="J168" s="5">
        <f t="shared" si="14"/>
        <v>35.077099990549371</v>
      </c>
    </row>
    <row r="169" spans="1:10" x14ac:dyDescent="0.25">
      <c r="A169">
        <v>129</v>
      </c>
      <c r="B169">
        <v>2149</v>
      </c>
      <c r="F169">
        <f>'Switchgrass Fit k=0.05 default'!$B$17+'Switchgrass Fit k=0.05 default'!$B$18*'Switchgrass L0=140 k=0.05'!B169</f>
        <v>4.6818552031662932</v>
      </c>
      <c r="G169" s="5">
        <f t="shared" si="11"/>
        <v>107.9701935263836</v>
      </c>
      <c r="H169" s="5">
        <f t="shared" si="12"/>
        <v>296.91803219755491</v>
      </c>
      <c r="I169" s="11">
        <f t="shared" si="13"/>
        <v>8128615.3664587857</v>
      </c>
      <c r="J169" s="5">
        <f t="shared" si="14"/>
        <v>35.078847276107098</v>
      </c>
    </row>
    <row r="170" spans="1:10" x14ac:dyDescent="0.25">
      <c r="A170">
        <v>130</v>
      </c>
      <c r="B170">
        <v>2150</v>
      </c>
      <c r="F170">
        <f>'Switchgrass Fit k=0.05 default'!$B$17+'Switchgrass Fit k=0.05 default'!$B$18*'Switchgrass L0=140 k=0.05'!B170</f>
        <v>4.6318552031662961</v>
      </c>
      <c r="G170" s="5">
        <f t="shared" ref="G170:G233" si="15">EXP(F170)</f>
        <v>102.70442505133288</v>
      </c>
      <c r="H170" s="5">
        <f t="shared" ref="H170:H233" si="16">G170*44/16</f>
        <v>282.43716889116541</v>
      </c>
      <c r="I170" s="11">
        <f t="shared" ref="I170:I233" si="17">I169+G170+H170</f>
        <v>8129000.5080527281</v>
      </c>
      <c r="J170" s="5">
        <f t="shared" si="14"/>
        <v>35.080509345542602</v>
      </c>
    </row>
    <row r="171" spans="1:10" x14ac:dyDescent="0.25">
      <c r="A171">
        <v>131</v>
      </c>
      <c r="B171">
        <v>2151</v>
      </c>
      <c r="F171">
        <f>'Switchgrass Fit k=0.05 default'!$B$17+'Switchgrass Fit k=0.05 default'!$B$18*'Switchgrass L0=140 k=0.05'!B171</f>
        <v>4.5818552031662847</v>
      </c>
      <c r="G171" s="5">
        <f t="shared" si="15"/>
        <v>97.695471135254977</v>
      </c>
      <c r="H171" s="5">
        <f t="shared" si="16"/>
        <v>268.66254562195121</v>
      </c>
      <c r="I171" s="11">
        <f t="shared" si="17"/>
        <v>8129366.8660694854</v>
      </c>
      <c r="J171" s="5">
        <f t="shared" si="14"/>
        <v>35.082090354895215</v>
      </c>
    </row>
    <row r="172" spans="1:10" x14ac:dyDescent="0.25">
      <c r="A172">
        <v>132</v>
      </c>
      <c r="B172">
        <v>2152</v>
      </c>
      <c r="F172">
        <f>'Switchgrass Fit k=0.05 default'!$B$17+'Switchgrass Fit k=0.05 default'!$B$18*'Switchgrass L0=140 k=0.05'!B172</f>
        <v>4.5318552031662875</v>
      </c>
      <c r="G172" s="5">
        <f t="shared" si="15"/>
        <v>92.930806784314967</v>
      </c>
      <c r="H172" s="5">
        <f t="shared" si="16"/>
        <v>255.55971865686615</v>
      </c>
      <c r="I172" s="11">
        <f t="shared" si="17"/>
        <v>8129715.3565949267</v>
      </c>
      <c r="J172" s="5">
        <f t="shared" si="14"/>
        <v>35.083594257511841</v>
      </c>
    </row>
    <row r="173" spans="1:10" x14ac:dyDescent="0.25">
      <c r="A173">
        <v>133</v>
      </c>
      <c r="B173">
        <v>2153</v>
      </c>
      <c r="F173">
        <f>'Switchgrass Fit k=0.05 default'!$B$17+'Switchgrass Fit k=0.05 default'!$B$18*'Switchgrass L0=140 k=0.05'!B173</f>
        <v>4.4818552031662904</v>
      </c>
      <c r="G173" s="5">
        <f t="shared" si="15"/>
        <v>88.39851785583123</v>
      </c>
      <c r="H173" s="5">
        <f t="shared" si="16"/>
        <v>243.09592410353588</v>
      </c>
      <c r="I173" s="11">
        <f t="shared" si="17"/>
        <v>8130046.8510368858</v>
      </c>
      <c r="J173" s="5">
        <f t="shared" si="14"/>
        <v>35.08502481393235</v>
      </c>
    </row>
    <row r="174" spans="1:10" x14ac:dyDescent="0.25">
      <c r="A174">
        <v>134</v>
      </c>
      <c r="B174">
        <v>2154</v>
      </c>
      <c r="F174">
        <f>'Switchgrass Fit k=0.05 default'!$B$17+'Switchgrass Fit k=0.05 default'!$B$18*'Switchgrass L0=140 k=0.05'!B174</f>
        <v>4.4318552031662932</v>
      </c>
      <c r="G174" s="5">
        <f t="shared" si="15"/>
        <v>84.087271266718673</v>
      </c>
      <c r="H174" s="5">
        <f t="shared" si="16"/>
        <v>231.23999598347635</v>
      </c>
      <c r="I174" s="11">
        <f t="shared" si="17"/>
        <v>8130362.1783041358</v>
      </c>
      <c r="J174" s="5">
        <f t="shared" si="14"/>
        <v>35.086385601292953</v>
      </c>
    </row>
    <row r="175" spans="1:10" x14ac:dyDescent="0.25">
      <c r="A175">
        <v>135</v>
      </c>
      <c r="B175">
        <v>2155</v>
      </c>
      <c r="F175">
        <f>'Switchgrass Fit k=0.05 default'!$B$17+'Switchgrass Fit k=0.05 default'!$B$18*'Switchgrass L0=140 k=0.05'!B175</f>
        <v>4.3818552031662961</v>
      </c>
      <c r="G175" s="5">
        <f t="shared" si="15"/>
        <v>79.986286654876452</v>
      </c>
      <c r="H175" s="5">
        <f t="shared" si="16"/>
        <v>219.96228830091025</v>
      </c>
      <c r="I175" s="11">
        <f t="shared" si="17"/>
        <v>8130662.1268790914</v>
      </c>
      <c r="J175" s="5">
        <f t="shared" si="14"/>
        <v>35.087680022270838</v>
      </c>
    </row>
    <row r="176" spans="1:10" x14ac:dyDescent="0.25">
      <c r="A176">
        <v>136</v>
      </c>
      <c r="B176">
        <v>2156</v>
      </c>
      <c r="F176">
        <f>'Switchgrass Fit k=0.05 default'!$B$17+'Switchgrass Fit k=0.05 default'!$B$18*'Switchgrass L0=140 k=0.05'!B176</f>
        <v>4.3318552031662847</v>
      </c>
      <c r="G176" s="5">
        <f t="shared" si="15"/>
        <v>76.085309422666413</v>
      </c>
      <c r="H176" s="5">
        <f t="shared" si="16"/>
        <v>209.23460091233264</v>
      </c>
      <c r="I176" s="11">
        <f t="shared" si="17"/>
        <v>8130947.4467894267</v>
      </c>
      <c r="J176" s="5">
        <f t="shared" si="14"/>
        <v>35.088911313592703</v>
      </c>
    </row>
    <row r="177" spans="1:10" x14ac:dyDescent="0.25">
      <c r="A177">
        <v>137</v>
      </c>
      <c r="B177">
        <v>2157</v>
      </c>
      <c r="F177">
        <f>'Switchgrass Fit k=0.05 default'!$B$17+'Switchgrass Fit k=0.05 default'!$B$18*'Switchgrass L0=140 k=0.05'!B177</f>
        <v>4.2818552031662875</v>
      </c>
      <c r="G177" s="5">
        <f t="shared" si="15"/>
        <v>72.374585095081926</v>
      </c>
      <c r="H177" s="5">
        <f t="shared" si="16"/>
        <v>199.0301090114753</v>
      </c>
      <c r="I177" s="11">
        <f t="shared" si="17"/>
        <v>8131218.8514835332</v>
      </c>
      <c r="J177" s="5">
        <f t="shared" si="14"/>
        <v>35.090082554128195</v>
      </c>
    </row>
    <row r="178" spans="1:10" x14ac:dyDescent="0.25">
      <c r="A178">
        <v>138</v>
      </c>
      <c r="B178">
        <v>2158</v>
      </c>
      <c r="F178">
        <f>'Switchgrass Fit k=0.05 default'!$B$17+'Switchgrass Fit k=0.05 default'!$B$18*'Switchgrass L0=140 k=0.05'!B178</f>
        <v>4.2318552031662904</v>
      </c>
      <c r="G178" s="5">
        <f t="shared" si="15"/>
        <v>68.844834928472935</v>
      </c>
      <c r="H178" s="5">
        <f t="shared" si="16"/>
        <v>189.32329605330057</v>
      </c>
      <c r="I178" s="11">
        <f t="shared" si="17"/>
        <v>8131477.0196145149</v>
      </c>
      <c r="J178" s="5">
        <f t="shared" si="14"/>
        <v>35.091196672588715</v>
      </c>
    </row>
    <row r="179" spans="1:10" x14ac:dyDescent="0.25">
      <c r="A179">
        <v>139</v>
      </c>
      <c r="B179">
        <v>2159</v>
      </c>
      <c r="F179">
        <f>'Switchgrass Fit k=0.05 default'!$B$17+'Switchgrass Fit k=0.05 default'!$B$18*'Switchgrass L0=140 k=0.05'!B179</f>
        <v>4.1818552031662932</v>
      </c>
      <c r="G179" s="5">
        <f t="shared" si="15"/>
        <v>65.487232708858144</v>
      </c>
      <c r="H179" s="5">
        <f t="shared" si="16"/>
        <v>180.0898899493599</v>
      </c>
      <c r="I179" s="11">
        <f t="shared" si="17"/>
        <v>8131722.5967371734</v>
      </c>
      <c r="J179" s="5">
        <f t="shared" si="14"/>
        <v>35.092256454850748</v>
      </c>
    </row>
    <row r="180" spans="1:10" x14ac:dyDescent="0.25">
      <c r="A180">
        <v>140</v>
      </c>
      <c r="B180">
        <v>2160</v>
      </c>
      <c r="F180">
        <f>'Switchgrass Fit k=0.05 default'!$B$17+'Switchgrass Fit k=0.05 default'!$B$18*'Switchgrass L0=140 k=0.05'!B180</f>
        <v>4.1318552031662961</v>
      </c>
      <c r="G180" s="5">
        <f t="shared" si="15"/>
        <v>62.293382681791641</v>
      </c>
      <c r="H180" s="5">
        <f t="shared" si="16"/>
        <v>171.306802374927</v>
      </c>
      <c r="I180" s="11">
        <f t="shared" si="17"/>
        <v>8131956.1969222305</v>
      </c>
      <c r="J180" s="5">
        <f t="shared" si="14"/>
        <v>35.093264550921951</v>
      </c>
    </row>
    <row r="181" spans="1:10" x14ac:dyDescent="0.25">
      <c r="A181">
        <v>141</v>
      </c>
      <c r="B181">
        <v>2161</v>
      </c>
      <c r="F181">
        <f>'Switchgrass Fit k=0.05 default'!$B$17+'Switchgrass Fit k=0.05 default'!$B$18*'Switchgrass L0=140 k=0.05'!B181</f>
        <v>4.0818552031662847</v>
      </c>
      <c r="G181" s="5">
        <f t="shared" si="15"/>
        <v>59.255298558602739</v>
      </c>
      <c r="H181" s="5">
        <f t="shared" si="16"/>
        <v>162.95207103615752</v>
      </c>
      <c r="I181" s="11">
        <f t="shared" si="17"/>
        <v>8132178.4042918254</v>
      </c>
      <c r="J181" s="5">
        <f t="shared" si="14"/>
        <v>35.09422348156761</v>
      </c>
    </row>
    <row r="182" spans="1:10" x14ac:dyDescent="0.25">
      <c r="A182">
        <v>142</v>
      </c>
      <c r="B182">
        <v>2162</v>
      </c>
      <c r="F182">
        <f>'Switchgrass Fit k=0.05 default'!$B$17+'Switchgrass Fit k=0.05 default'!$B$18*'Switchgrass L0=140 k=0.05'!B182</f>
        <v>4.0318552031662875</v>
      </c>
      <c r="G182" s="5">
        <f t="shared" si="15"/>
        <v>56.365383546517833</v>
      </c>
      <c r="H182" s="5">
        <f t="shared" si="16"/>
        <v>155.00480475292403</v>
      </c>
      <c r="I182" s="11">
        <f t="shared" si="17"/>
        <v>8132389.7744801249</v>
      </c>
      <c r="J182" s="5">
        <f t="shared" si="14"/>
        <v>35.095135644613812</v>
      </c>
    </row>
    <row r="183" spans="1:10" x14ac:dyDescent="0.25">
      <c r="A183">
        <v>143</v>
      </c>
      <c r="B183">
        <v>2163</v>
      </c>
      <c r="F183">
        <f>'Switchgrass Fit k=0.05 default'!$B$17+'Switchgrass Fit k=0.05 default'!$B$18*'Switchgrass L0=140 k=0.05'!B183</f>
        <v>3.9818552031662904</v>
      </c>
      <c r="G183" s="5">
        <f t="shared" si="15"/>
        <v>53.61641135271632</v>
      </c>
      <c r="H183" s="5">
        <f t="shared" si="16"/>
        <v>147.44513121996988</v>
      </c>
      <c r="I183" s="11">
        <f t="shared" si="17"/>
        <v>8132590.8360226974</v>
      </c>
      <c r="J183" s="5">
        <f t="shared" si="14"/>
        <v>35.096003320943304</v>
      </c>
    </row>
    <row r="184" spans="1:10" x14ac:dyDescent="0.25">
      <c r="A184">
        <v>144</v>
      </c>
      <c r="B184">
        <v>2164</v>
      </c>
      <c r="F184">
        <f>'Switchgrass Fit k=0.05 default'!$B$17+'Switchgrass Fit k=0.05 default'!$B$18*'Switchgrass L0=140 k=0.05'!B184</f>
        <v>3.9318552031662932</v>
      </c>
      <c r="G184" s="5">
        <f t="shared" si="15"/>
        <v>51.001508114838039</v>
      </c>
      <c r="H184" s="5">
        <f t="shared" si="16"/>
        <v>140.2541473158046</v>
      </c>
      <c r="I184" s="11">
        <f t="shared" si="17"/>
        <v>8132782.0916781276</v>
      </c>
      <c r="J184" s="5">
        <f t="shared" si="14"/>
        <v>35.096828680198854</v>
      </c>
    </row>
    <row r="185" spans="1:10" x14ac:dyDescent="0.25">
      <c r="A185">
        <v>145</v>
      </c>
      <c r="B185">
        <v>2165</v>
      </c>
      <c r="F185">
        <f>'Switchgrass Fit k=0.05 default'!$B$17+'Switchgrass Fit k=0.05 default'!$B$18*'Switchgrass L0=140 k=0.05'!B185</f>
        <v>3.8818552031662961</v>
      </c>
      <c r="G185" s="5">
        <f t="shared" si="15"/>
        <v>48.514135212746027</v>
      </c>
      <c r="H185" s="5">
        <f t="shared" si="16"/>
        <v>133.41387183505157</v>
      </c>
      <c r="I185" s="11">
        <f t="shared" si="17"/>
        <v>8132964.0196851753</v>
      </c>
      <c r="J185" s="5">
        <f t="shared" si="14"/>
        <v>35.09761378620852</v>
      </c>
    </row>
    <row r="186" spans="1:10" x14ac:dyDescent="0.25">
      <c r="A186">
        <v>146</v>
      </c>
      <c r="B186">
        <v>2166</v>
      </c>
      <c r="F186">
        <f>'Switchgrass Fit k=0.05 default'!$B$17+'Switchgrass Fit k=0.05 default'!$B$18*'Switchgrass L0=140 k=0.05'!B186</f>
        <v>3.8318552031662847</v>
      </c>
      <c r="G186" s="5">
        <f t="shared" si="15"/>
        <v>46.148072918569703</v>
      </c>
      <c r="H186" s="5">
        <f t="shared" si="16"/>
        <v>126.90720052606669</v>
      </c>
      <c r="I186" s="11">
        <f t="shared" si="17"/>
        <v>8133137.0749586206</v>
      </c>
      <c r="J186" s="5">
        <f t="shared" si="14"/>
        <v>35.098360602146272</v>
      </c>
    </row>
    <row r="187" spans="1:10" x14ac:dyDescent="0.25">
      <c r="A187">
        <v>147</v>
      </c>
      <c r="B187">
        <v>2167</v>
      </c>
      <c r="F187">
        <f>'Switchgrass Fit k=0.05 default'!$B$17+'Switchgrass Fit k=0.05 default'!$B$18*'Switchgrass L0=140 k=0.05'!B187</f>
        <v>3.7818552031662875</v>
      </c>
      <c r="G187" s="5">
        <f t="shared" si="15"/>
        <v>43.897404844148163</v>
      </c>
      <c r="H187" s="5">
        <f t="shared" si="16"/>
        <v>120.71786332140745</v>
      </c>
      <c r="I187" s="11">
        <f t="shared" si="17"/>
        <v>8133301.6902267858</v>
      </c>
      <c r="J187" s="5">
        <f t="shared" si="14"/>
        <v>35.09907099544094</v>
      </c>
    </row>
    <row r="188" spans="1:10" x14ac:dyDescent="0.25">
      <c r="A188">
        <v>148</v>
      </c>
      <c r="B188">
        <v>2168</v>
      </c>
      <c r="F188">
        <f>'Switchgrass Fit k=0.05 default'!$B$17+'Switchgrass Fit k=0.05 default'!$B$18*'Switchgrass L0=140 k=0.05'!B188</f>
        <v>3.7318552031662904</v>
      </c>
      <c r="G188" s="5">
        <f t="shared" si="15"/>
        <v>41.756503146974033</v>
      </c>
      <c r="H188" s="5">
        <f t="shared" si="16"/>
        <v>114.83038365417859</v>
      </c>
      <c r="I188" s="11">
        <f t="shared" si="17"/>
        <v>8133458.2771135867</v>
      </c>
      <c r="J188" s="5">
        <f t="shared" si="14"/>
        <v>35.099746742445795</v>
      </c>
    </row>
    <row r="189" spans="1:10" x14ac:dyDescent="0.25">
      <c r="A189">
        <v>149</v>
      </c>
      <c r="B189">
        <v>2169</v>
      </c>
      <c r="F189">
        <f>'Switchgrass Fit k=0.05 default'!$B$17+'Switchgrass Fit k=0.05 default'!$B$18*'Switchgrass L0=140 k=0.05'!B189</f>
        <v>3.6818552031662932</v>
      </c>
      <c r="G189" s="5">
        <f t="shared" si="15"/>
        <v>39.720014457658479</v>
      </c>
      <c r="H189" s="5">
        <f t="shared" si="16"/>
        <v>109.23003975856082</v>
      </c>
      <c r="I189" s="11">
        <f t="shared" si="17"/>
        <v>8133607.2271678029</v>
      </c>
      <c r="J189" s="5">
        <f t="shared" si="14"/>
        <v>35.100389532880335</v>
      </c>
    </row>
    <row r="190" spans="1:10" x14ac:dyDescent="0.25">
      <c r="A190">
        <v>150</v>
      </c>
      <c r="B190">
        <v>2170</v>
      </c>
      <c r="F190">
        <f>'Switchgrass Fit k=0.05 default'!$B$17+'Switchgrass Fit k=0.05 default'!$B$18*'Switchgrass L0=140 k=0.05'!B190</f>
        <v>3.6318552031662961</v>
      </c>
      <c r="G190" s="5">
        <f t="shared" si="15"/>
        <v>37.782846493718623</v>
      </c>
      <c r="H190" s="5">
        <f t="shared" si="16"/>
        <v>103.90282785772621</v>
      </c>
      <c r="I190" s="11">
        <f t="shared" si="17"/>
        <v>8133748.9128421545</v>
      </c>
      <c r="J190" s="5">
        <f t="shared" si="14"/>
        <v>35.101000974055466</v>
      </c>
    </row>
    <row r="191" spans="1:10" x14ac:dyDescent="0.25">
      <c r="A191">
        <v>151</v>
      </c>
      <c r="B191">
        <v>2171</v>
      </c>
      <c r="F191">
        <f>'Switchgrass Fit k=0.05 default'!$B$17+'Switchgrass Fit k=0.05 default'!$B$18*'Switchgrass L0=140 k=0.05'!B191</f>
        <v>3.5818552031662847</v>
      </c>
      <c r="G191" s="5">
        <f t="shared" si="15"/>
        <v>35.940155326218374</v>
      </c>
      <c r="H191" s="5">
        <f t="shared" si="16"/>
        <v>98.835427147100532</v>
      </c>
      <c r="I191" s="11">
        <f t="shared" si="17"/>
        <v>8133883.6884246282</v>
      </c>
      <c r="J191" s="5">
        <f t="shared" si="14"/>
        <v>35.101582594892591</v>
      </c>
    </row>
    <row r="192" spans="1:10" x14ac:dyDescent="0.25">
      <c r="A192">
        <v>152</v>
      </c>
      <c r="B192">
        <v>2172</v>
      </c>
      <c r="F192">
        <f>'Switchgrass Fit k=0.05 default'!$B$17+'Switchgrass Fit k=0.05 default'!$B$18*'Switchgrass L0=140 k=0.05'!B192</f>
        <v>3.5318552031662875</v>
      </c>
      <c r="G192" s="5">
        <f t="shared" si="15"/>
        <v>34.187333267425075</v>
      </c>
      <c r="H192" s="5">
        <f t="shared" si="16"/>
        <v>94.015166485418959</v>
      </c>
      <c r="I192" s="11">
        <f t="shared" si="17"/>
        <v>8134011.8909243811</v>
      </c>
      <c r="J192" s="5">
        <f t="shared" si="14"/>
        <v>35.102135849746766</v>
      </c>
    </row>
    <row r="193" spans="1:10" x14ac:dyDescent="0.25">
      <c r="A193">
        <v>153</v>
      </c>
      <c r="B193">
        <v>2173</v>
      </c>
      <c r="F193">
        <f>'Switchgrass Fit k=0.05 default'!$B$17+'Switchgrass Fit k=0.05 default'!$B$18*'Switchgrass L0=140 k=0.05'!B193</f>
        <v>3.4818552031662904</v>
      </c>
      <c r="G193" s="5">
        <f t="shared" si="15"/>
        <v>32.519997349186959</v>
      </c>
      <c r="H193" s="5">
        <f t="shared" si="16"/>
        <v>89.429992710264131</v>
      </c>
      <c r="I193" s="11">
        <f t="shared" si="17"/>
        <v>8134133.8409144403</v>
      </c>
      <c r="J193" s="5">
        <f t="shared" si="14"/>
        <v>35.102662122043313</v>
      </c>
    </row>
    <row r="194" spans="1:10" x14ac:dyDescent="0.25">
      <c r="A194">
        <v>154</v>
      </c>
      <c r="B194">
        <v>2174</v>
      </c>
      <c r="F194">
        <f>'Switchgrass Fit k=0.05 default'!$B$17+'Switchgrass Fit k=0.05 default'!$B$18*'Switchgrass L0=140 k=0.05'!B194</f>
        <v>3.4318552031662932</v>
      </c>
      <c r="G194" s="5">
        <f t="shared" si="15"/>
        <v>30.933978363231944</v>
      </c>
      <c r="H194" s="5">
        <f t="shared" si="16"/>
        <v>85.068440498887838</v>
      </c>
      <c r="I194" s="11">
        <f t="shared" si="17"/>
        <v>8134249.8433333021</v>
      </c>
      <c r="J194" s="5">
        <f t="shared" si="14"/>
        <v>35.103162727737079</v>
      </c>
    </row>
    <row r="195" spans="1:10" x14ac:dyDescent="0.25">
      <c r="A195">
        <v>155</v>
      </c>
      <c r="B195">
        <v>2175</v>
      </c>
      <c r="F195">
        <f>'Switchgrass Fit k=0.05 default'!$B$17+'Switchgrass Fit k=0.05 default'!$B$18*'Switchgrass L0=140 k=0.05'!B195</f>
        <v>3.3818552031662961</v>
      </c>
      <c r="G195" s="5">
        <f t="shared" si="15"/>
        <v>29.425310435974744</v>
      </c>
      <c r="H195" s="5">
        <f t="shared" si="16"/>
        <v>80.919603698930544</v>
      </c>
      <c r="I195" s="11">
        <f t="shared" si="17"/>
        <v>8134360.1882474367</v>
      </c>
      <c r="J195" s="5">
        <f t="shared" si="14"/>
        <v>35.103638918603068</v>
      </c>
    </row>
    <row r="196" spans="1:10" x14ac:dyDescent="0.25">
      <c r="A196">
        <v>156</v>
      </c>
      <c r="B196">
        <v>2176</v>
      </c>
      <c r="F196">
        <f>'Switchgrass Fit k=0.05 default'!$B$17+'Switchgrass Fit k=0.05 default'!$B$18*'Switchgrass L0=140 k=0.05'!B196</f>
        <v>3.3318552031662847</v>
      </c>
      <c r="G196" s="5">
        <f t="shared" si="15"/>
        <v>27.990221111766793</v>
      </c>
      <c r="H196" s="5">
        <f t="shared" si="16"/>
        <v>76.973108057358687</v>
      </c>
      <c r="I196" s="11">
        <f t="shared" si="17"/>
        <v>8134465.1515766056</v>
      </c>
      <c r="J196" s="5">
        <f t="shared" si="14"/>
        <v>35.104091885366472</v>
      </c>
    </row>
    <row r="197" spans="1:10" x14ac:dyDescent="0.25">
      <c r="A197">
        <v>157</v>
      </c>
      <c r="B197">
        <v>2177</v>
      </c>
      <c r="F197">
        <f>'Switchgrass Fit k=0.05 default'!$B$17+'Switchgrass Fit k=0.05 default'!$B$18*'Switchgrass L0=140 k=0.05'!B197</f>
        <v>3.2818552031662875</v>
      </c>
      <c r="G197" s="5">
        <f t="shared" si="15"/>
        <v>26.625121919793738</v>
      </c>
      <c r="H197" s="5">
        <f t="shared" si="16"/>
        <v>73.219085279432775</v>
      </c>
      <c r="I197" s="11">
        <f t="shared" si="17"/>
        <v>8134564.9957838049</v>
      </c>
      <c r="J197" s="5">
        <f t="shared" si="14"/>
        <v>35.104522760680148</v>
      </c>
    </row>
    <row r="198" spans="1:10" x14ac:dyDescent="0.25">
      <c r="A198">
        <v>158</v>
      </c>
      <c r="B198">
        <v>2178</v>
      </c>
      <c r="F198">
        <f>'Switchgrass Fit k=0.05 default'!$B$17+'Switchgrass Fit k=0.05 default'!$B$18*'Switchgrass L0=140 k=0.05'!B198</f>
        <v>3.2318552031662904</v>
      </c>
      <c r="G198" s="5">
        <f t="shared" si="15"/>
        <v>25.326599401026815</v>
      </c>
      <c r="H198" s="5">
        <f t="shared" si="16"/>
        <v>69.648148352823739</v>
      </c>
      <c r="I198" s="11">
        <f t="shared" si="17"/>
        <v>8134659.9705315595</v>
      </c>
      <c r="J198" s="5">
        <f t="shared" si="14"/>
        <v>35.104932621956806</v>
      </c>
    </row>
    <row r="199" spans="1:10" x14ac:dyDescent="0.25">
      <c r="A199">
        <v>159</v>
      </c>
      <c r="B199">
        <v>2179</v>
      </c>
      <c r="F199">
        <f>'Switchgrass Fit k=0.05 default'!$B$17+'Switchgrass Fit k=0.05 default'!$B$18*'Switchgrass L0=140 k=0.05'!B199</f>
        <v>3.1818552031662932</v>
      </c>
      <c r="G199" s="5">
        <f t="shared" si="15"/>
        <v>24.091406572798935</v>
      </c>
      <c r="H199" s="5">
        <f t="shared" si="16"/>
        <v>66.251368075197064</v>
      </c>
      <c r="I199" s="11">
        <f t="shared" si="17"/>
        <v>8134750.3133062078</v>
      </c>
      <c r="J199" s="5">
        <f t="shared" ref="J199:J262" si="18">I199/$C$2*100</f>
        <v>35.105322494063124</v>
      </c>
    </row>
    <row r="200" spans="1:10" x14ac:dyDescent="0.25">
      <c r="A200">
        <v>160</v>
      </c>
      <c r="B200">
        <v>2180</v>
      </c>
      <c r="F200">
        <f>'Switchgrass Fit k=0.05 default'!$B$17+'Switchgrass Fit k=0.05 default'!$B$18*'Switchgrass L0=140 k=0.05'!B200</f>
        <v>3.1318552031662961</v>
      </c>
      <c r="G200" s="5">
        <f t="shared" si="15"/>
        <v>22.916454809656312</v>
      </c>
      <c r="H200" s="5">
        <f t="shared" si="16"/>
        <v>63.020250726554856</v>
      </c>
      <c r="I200" s="11">
        <f t="shared" si="17"/>
        <v>8134836.250011744</v>
      </c>
      <c r="J200" s="5">
        <f t="shared" si="18"/>
        <v>35.105693351882451</v>
      </c>
    </row>
    <row r="201" spans="1:10" x14ac:dyDescent="0.25">
      <c r="A201">
        <v>161</v>
      </c>
      <c r="B201">
        <v>2181</v>
      </c>
      <c r="F201">
        <f>'Switchgrass Fit k=0.05 default'!$B$17+'Switchgrass Fit k=0.05 default'!$B$18*'Switchgrass L0=140 k=0.05'!B201</f>
        <v>3.0818552031662847</v>
      </c>
      <c r="G201" s="5">
        <f t="shared" si="15"/>
        <v>21.798806120185745</v>
      </c>
      <c r="H201" s="5">
        <f t="shared" si="16"/>
        <v>59.946716830510795</v>
      </c>
      <c r="I201" s="11">
        <f t="shared" si="17"/>
        <v>8134917.9955346948</v>
      </c>
      <c r="J201" s="5">
        <f t="shared" si="18"/>
        <v>35.106046122752495</v>
      </c>
    </row>
    <row r="202" spans="1:10" x14ac:dyDescent="0.25">
      <c r="A202">
        <v>162</v>
      </c>
      <c r="B202">
        <v>2182</v>
      </c>
      <c r="F202">
        <f>'Switchgrass Fit k=0.05 default'!$B$17+'Switchgrass Fit k=0.05 default'!$B$18*'Switchgrass L0=140 k=0.05'!B202</f>
        <v>3.0318552031662875</v>
      </c>
      <c r="G202" s="5">
        <f t="shared" si="15"/>
        <v>20.73566580050699</v>
      </c>
      <c r="H202" s="5">
        <f t="shared" si="16"/>
        <v>57.023080951394221</v>
      </c>
      <c r="I202" s="11">
        <f t="shared" si="17"/>
        <v>8134995.7542814463</v>
      </c>
      <c r="J202" s="5">
        <f t="shared" si="18"/>
        <v>35.10638168878419</v>
      </c>
    </row>
    <row r="203" spans="1:10" x14ac:dyDescent="0.25">
      <c r="A203">
        <v>163</v>
      </c>
      <c r="B203">
        <v>2183</v>
      </c>
      <c r="F203">
        <f>'Switchgrass Fit k=0.05 default'!$B$17+'Switchgrass Fit k=0.05 default'!$B$18*'Switchgrass L0=140 k=0.05'!B203</f>
        <v>2.9818552031662904</v>
      </c>
      <c r="G203" s="5">
        <f t="shared" si="15"/>
        <v>19.724375446055458</v>
      </c>
      <c r="H203" s="5">
        <f t="shared" si="16"/>
        <v>54.242032476652511</v>
      </c>
      <c r="I203" s="11">
        <f t="shared" si="17"/>
        <v>8135069.7206893694</v>
      </c>
      <c r="J203" s="5">
        <f t="shared" si="18"/>
        <v>35.106700889067397</v>
      </c>
    </row>
    <row r="204" spans="1:10" x14ac:dyDescent="0.25">
      <c r="A204">
        <v>164</v>
      </c>
      <c r="B204">
        <v>2184</v>
      </c>
      <c r="F204">
        <f>'Switchgrass Fit k=0.05 default'!$B$17+'Switchgrass Fit k=0.05 default'!$B$18*'Switchgrass L0=140 k=0.05'!B204</f>
        <v>2.9318552031662932</v>
      </c>
      <c r="G204" s="5">
        <f t="shared" si="15"/>
        <v>18.762406304187401</v>
      </c>
      <c r="H204" s="5">
        <f t="shared" si="16"/>
        <v>51.596617336515351</v>
      </c>
      <c r="I204" s="11">
        <f t="shared" si="17"/>
        <v>8135140.0797130102</v>
      </c>
      <c r="J204" s="5">
        <f t="shared" si="18"/>
        <v>35.107004521769099</v>
      </c>
    </row>
    <row r="205" spans="1:10" x14ac:dyDescent="0.25">
      <c r="A205">
        <v>165</v>
      </c>
      <c r="B205">
        <v>2185</v>
      </c>
      <c r="F205">
        <f>'Switchgrass Fit k=0.05 default'!$B$17+'Switchgrass Fit k=0.05 default'!$B$18*'Switchgrass L0=140 k=0.05'!B205</f>
        <v>2.8818552031662961</v>
      </c>
      <c r="G205" s="5">
        <f t="shared" si="15"/>
        <v>17.847352950980799</v>
      </c>
      <c r="H205" s="5">
        <f t="shared" si="16"/>
        <v>49.080220615197199</v>
      </c>
      <c r="I205" s="11">
        <f t="shared" si="17"/>
        <v>8135207.0072865766</v>
      </c>
      <c r="J205" s="5">
        <f t="shared" si="18"/>
        <v>35.10729334612919</v>
      </c>
    </row>
    <row r="206" spans="1:10" x14ac:dyDescent="0.25">
      <c r="A206">
        <v>166</v>
      </c>
      <c r="B206">
        <v>2186</v>
      </c>
      <c r="F206">
        <f>'Switchgrass Fit k=0.05 default'!$B$17+'Switchgrass Fit k=0.05 default'!$B$18*'Switchgrass L0=140 k=0.05'!B206</f>
        <v>2.8318552031662847</v>
      </c>
      <c r="G206" s="5">
        <f t="shared" si="15"/>
        <v>16.976927276422391</v>
      </c>
      <c r="H206" s="5">
        <f t="shared" si="16"/>
        <v>46.686550010161575</v>
      </c>
      <c r="I206" s="11">
        <f t="shared" si="17"/>
        <v>8135270.6707638633</v>
      </c>
      <c r="J206" s="5">
        <f t="shared" si="18"/>
        <v>35.107568084359031</v>
      </c>
    </row>
    <row r="207" spans="1:10" x14ac:dyDescent="0.25">
      <c r="A207">
        <v>167</v>
      </c>
      <c r="B207">
        <v>2187</v>
      </c>
      <c r="F207">
        <f>'Switchgrass Fit k=0.05 default'!$B$17+'Switchgrass Fit k=0.05 default'!$B$18*'Switchgrass L0=140 k=0.05'!B207</f>
        <v>2.7818552031662875</v>
      </c>
      <c r="G207" s="5">
        <f t="shared" si="15"/>
        <v>16.148952762941793</v>
      </c>
      <c r="H207" s="5">
        <f t="shared" si="16"/>
        <v>44.409620098089931</v>
      </c>
      <c r="I207" s="11">
        <f t="shared" si="17"/>
        <v>8135331.2293367237</v>
      </c>
      <c r="J207" s="5">
        <f t="shared" si="18"/>
        <v>35.107829423447285</v>
      </c>
    </row>
    <row r="208" spans="1:10" x14ac:dyDescent="0.25">
      <c r="A208">
        <v>168</v>
      </c>
      <c r="B208">
        <v>2188</v>
      </c>
      <c r="F208">
        <f>'Switchgrass Fit k=0.05 default'!$B$17+'Switchgrass Fit k=0.05 default'!$B$18*'Switchgrass L0=140 k=0.05'!B208</f>
        <v>2.7318552031662904</v>
      </c>
      <c r="G208" s="5">
        <f t="shared" si="15"/>
        <v>15.361359042982381</v>
      </c>
      <c r="H208" s="5">
        <f t="shared" si="16"/>
        <v>42.243737368201543</v>
      </c>
      <c r="I208" s="11">
        <f t="shared" si="17"/>
        <v>8135388.8344331346</v>
      </c>
      <c r="J208" s="5">
        <f t="shared" si="18"/>
        <v>35.108078016877805</v>
      </c>
    </row>
    <row r="209" spans="1:10" x14ac:dyDescent="0.25">
      <c r="A209">
        <v>169</v>
      </c>
      <c r="B209">
        <v>2189</v>
      </c>
      <c r="F209">
        <f>'Switchgrass Fit k=0.05 default'!$B$17+'Switchgrass Fit k=0.05 default'!$B$18*'Switchgrass L0=140 k=0.05'!B209</f>
        <v>2.6818552031662932</v>
      </c>
      <c r="G209" s="5">
        <f t="shared" si="15"/>
        <v>14.61217672200501</v>
      </c>
      <c r="H209" s="5">
        <f t="shared" si="16"/>
        <v>40.183485985513776</v>
      </c>
      <c r="I209" s="11">
        <f t="shared" si="17"/>
        <v>8135443.6300958423</v>
      </c>
      <c r="J209" s="5">
        <f t="shared" si="18"/>
        <v>35.108314486263652</v>
      </c>
    </row>
    <row r="210" spans="1:10" x14ac:dyDescent="0.25">
      <c r="A210">
        <v>170</v>
      </c>
      <c r="B210">
        <v>2190</v>
      </c>
      <c r="F210">
        <f>'Switchgrass Fit k=0.05 default'!$B$17+'Switchgrass Fit k=0.05 default'!$B$18*'Switchgrass L0=140 k=0.05'!B210</f>
        <v>2.6318552031662961</v>
      </c>
      <c r="G210" s="5">
        <f t="shared" si="15"/>
        <v>13.899532453975596</v>
      </c>
      <c r="H210" s="5">
        <f t="shared" si="16"/>
        <v>38.223714248432884</v>
      </c>
      <c r="I210" s="11">
        <f t="shared" si="17"/>
        <v>8135495.7533425447</v>
      </c>
      <c r="J210" s="5">
        <f t="shared" si="18"/>
        <v>35.108539422901472</v>
      </c>
    </row>
    <row r="211" spans="1:10" x14ac:dyDescent="0.25">
      <c r="A211">
        <v>171</v>
      </c>
      <c r="B211">
        <v>2191</v>
      </c>
      <c r="F211">
        <f>'Switchgrass Fit k=0.05 default'!$B$17+'Switchgrass Fit k=0.05 default'!$B$18*'Switchgrass L0=140 k=0.05'!B211</f>
        <v>2.5818552031662847</v>
      </c>
      <c r="G211" s="5">
        <f t="shared" si="15"/>
        <v>13.221644257024051</v>
      </c>
      <c r="H211" s="5">
        <f t="shared" si="16"/>
        <v>36.359521706816139</v>
      </c>
      <c r="I211" s="11">
        <f t="shared" si="17"/>
        <v>8135545.3345085084</v>
      </c>
      <c r="J211" s="5">
        <f t="shared" si="18"/>
        <v>35.108753389250005</v>
      </c>
    </row>
    <row r="212" spans="1:10" x14ac:dyDescent="0.25">
      <c r="A212">
        <v>172</v>
      </c>
      <c r="B212">
        <v>2192</v>
      </c>
      <c r="F212">
        <f>'Switchgrass Fit k=0.05 default'!$B$17+'Switchgrass Fit k=0.05 default'!$B$18*'Switchgrass L0=140 k=0.05'!B212</f>
        <v>2.5318552031662875</v>
      </c>
      <c r="G212" s="5">
        <f t="shared" si="15"/>
        <v>12.576817057562195</v>
      </c>
      <c r="H212" s="5">
        <f t="shared" si="16"/>
        <v>34.586246908296033</v>
      </c>
      <c r="I212" s="11">
        <f t="shared" si="17"/>
        <v>8135592.4975724751</v>
      </c>
      <c r="J212" s="5">
        <f t="shared" si="18"/>
        <v>35.108956920336588</v>
      </c>
    </row>
    <row r="213" spans="1:10" x14ac:dyDescent="0.25">
      <c r="A213">
        <v>173</v>
      </c>
      <c r="B213">
        <v>2193</v>
      </c>
      <c r="F213">
        <f>'Switchgrass Fit k=0.05 default'!$B$17+'Switchgrass Fit k=0.05 default'!$B$18*'Switchgrass L0=140 k=0.05'!B213</f>
        <v>2.4818552031662904</v>
      </c>
      <c r="G213" s="5">
        <f t="shared" si="15"/>
        <v>11.963438451715684</v>
      </c>
      <c r="H213" s="5">
        <f t="shared" si="16"/>
        <v>32.89945574221813</v>
      </c>
      <c r="I213" s="11">
        <f t="shared" si="17"/>
        <v>8135637.3604666684</v>
      </c>
      <c r="J213" s="5">
        <f t="shared" si="18"/>
        <v>35.10915052509494</v>
      </c>
    </row>
    <row r="214" spans="1:10" x14ac:dyDescent="0.25">
      <c r="A214">
        <v>174</v>
      </c>
      <c r="B214">
        <v>2194</v>
      </c>
      <c r="F214">
        <f>'Switchgrass Fit k=0.05 default'!$B$17+'Switchgrass Fit k=0.05 default'!$B$18*'Switchgrass L0=140 k=0.05'!B214</f>
        <v>2.4318552031662932</v>
      </c>
      <c r="G214" s="5">
        <f t="shared" si="15"/>
        <v>11.379974673475255</v>
      </c>
      <c r="H214" s="5">
        <f t="shared" si="16"/>
        <v>31.294930352056952</v>
      </c>
      <c r="I214" s="11">
        <f t="shared" si="17"/>
        <v>8135680.0353716938</v>
      </c>
      <c r="J214" s="5">
        <f t="shared" si="18"/>
        <v>35.109334687637812</v>
      </c>
    </row>
    <row r="215" spans="1:10" x14ac:dyDescent="0.25">
      <c r="A215">
        <v>175</v>
      </c>
      <c r="B215">
        <v>2195</v>
      </c>
      <c r="F215">
        <f>'Switchgrass Fit k=0.05 default'!$B$17+'Switchgrass Fit k=0.05 default'!$B$18*'Switchgrass L0=140 k=0.05'!B215</f>
        <v>2.3818552031662819</v>
      </c>
      <c r="G215" s="5">
        <f t="shared" si="15"/>
        <v>10.824966759482445</v>
      </c>
      <c r="H215" s="5">
        <f t="shared" si="16"/>
        <v>29.768658588576724</v>
      </c>
      <c r="I215" s="11">
        <f t="shared" si="17"/>
        <v>8135720.6289970418</v>
      </c>
      <c r="J215" s="5">
        <f t="shared" si="18"/>
        <v>35.109509868467484</v>
      </c>
    </row>
    <row r="216" spans="1:10" x14ac:dyDescent="0.25">
      <c r="A216">
        <v>176</v>
      </c>
      <c r="B216">
        <v>2196</v>
      </c>
      <c r="F216">
        <f>'Switchgrass Fit k=0.05 default'!$B$17+'Switchgrass Fit k=0.05 default'!$B$18*'Switchgrass L0=140 k=0.05'!B216</f>
        <v>2.3318552031662847</v>
      </c>
      <c r="G216" s="5">
        <f t="shared" si="15"/>
        <v>10.297026900861875</v>
      </c>
      <c r="H216" s="5">
        <f t="shared" si="16"/>
        <v>28.316823977370156</v>
      </c>
      <c r="I216" s="11">
        <f t="shared" si="17"/>
        <v>8135759.2428479195</v>
      </c>
      <c r="J216" s="5">
        <f t="shared" si="18"/>
        <v>35.10967650562727</v>
      </c>
    </row>
    <row r="217" spans="1:10" x14ac:dyDescent="0.25">
      <c r="A217">
        <v>177</v>
      </c>
      <c r="B217">
        <v>2197</v>
      </c>
      <c r="F217">
        <f>'Switchgrass Fit k=0.05 default'!$B$17+'Switchgrass Fit k=0.05 default'!$B$18*'Switchgrass L0=140 k=0.05'!B217</f>
        <v>2.2818552031662875</v>
      </c>
      <c r="G217" s="5">
        <f t="shared" si="15"/>
        <v>9.7948349729752398</v>
      </c>
      <c r="H217" s="5">
        <f t="shared" si="16"/>
        <v>26.935796175681908</v>
      </c>
      <c r="I217" s="11">
        <f t="shared" si="17"/>
        <v>8135795.9734790688</v>
      </c>
      <c r="J217" s="5">
        <f t="shared" si="18"/>
        <v>35.109835015796882</v>
      </c>
    </row>
    <row r="218" spans="1:10" x14ac:dyDescent="0.25">
      <c r="A218">
        <v>178</v>
      </c>
      <c r="B218">
        <v>2198</v>
      </c>
      <c r="F218">
        <f>'Switchgrass Fit k=0.05 default'!$B$17+'Switchgrass Fit k=0.05 default'!$B$18*'Switchgrass L0=140 k=0.05'!B218</f>
        <v>2.2318552031662904</v>
      </c>
      <c r="G218" s="5">
        <f t="shared" si="15"/>
        <v>9.3171352344227305</v>
      </c>
      <c r="H218" s="5">
        <f t="shared" si="16"/>
        <v>25.622121894662509</v>
      </c>
      <c r="I218" s="11">
        <f t="shared" si="17"/>
        <v>8135830.9127361979</v>
      </c>
      <c r="J218" s="5">
        <f t="shared" si="18"/>
        <v>35.109985795334296</v>
      </c>
    </row>
    <row r="219" spans="1:10" x14ac:dyDescent="0.25">
      <c r="A219">
        <v>179</v>
      </c>
      <c r="B219">
        <v>2199</v>
      </c>
      <c r="F219">
        <f>'Switchgrass Fit k=0.05 default'!$B$17+'Switchgrass Fit k=0.05 default'!$B$18*'Switchgrass L0=140 k=0.05'!B219</f>
        <v>2.1818552031662932</v>
      </c>
      <c r="G219" s="5">
        <f t="shared" si="15"/>
        <v>8.8627331870352837</v>
      </c>
      <c r="H219" s="5">
        <f t="shared" si="16"/>
        <v>24.372516264347031</v>
      </c>
      <c r="I219" s="11">
        <f t="shared" si="17"/>
        <v>8135864.1479856493</v>
      </c>
      <c r="J219" s="5">
        <f t="shared" si="18"/>
        <v>35.110129221266895</v>
      </c>
    </row>
    <row r="220" spans="1:10" x14ac:dyDescent="0.25">
      <c r="A220">
        <v>180</v>
      </c>
      <c r="B220">
        <v>2200</v>
      </c>
      <c r="F220">
        <f>'Switchgrass Fit k=0.05 default'!$B$17+'Switchgrass Fit k=0.05 default'!$B$18*'Switchgrass L0=140 k=0.05'!B220</f>
        <v>2.1318552031662819</v>
      </c>
      <c r="G220" s="5">
        <f t="shared" si="15"/>
        <v>8.4304925890068567</v>
      </c>
      <c r="H220" s="5">
        <f t="shared" si="16"/>
        <v>23.183854619768855</v>
      </c>
      <c r="I220" s="11">
        <f t="shared" si="17"/>
        <v>8135895.7623328585</v>
      </c>
      <c r="J220" s="5">
        <f t="shared" si="18"/>
        <v>35.110265652234226</v>
      </c>
    </row>
    <row r="221" spans="1:10" x14ac:dyDescent="0.25">
      <c r="A221">
        <v>181</v>
      </c>
      <c r="B221">
        <v>2201</v>
      </c>
      <c r="F221">
        <f>'Switchgrass Fit k=0.05 default'!$B$17+'Switchgrass Fit k=0.05 default'!$B$18*'Switchgrass L0=140 k=0.05'!B221</f>
        <v>2.0818552031662847</v>
      </c>
      <c r="G221" s="5">
        <f t="shared" si="15"/>
        <v>8.0193326136985483</v>
      </c>
      <c r="H221" s="5">
        <f t="shared" si="16"/>
        <v>22.053164687671007</v>
      </c>
      <c r="I221" s="11">
        <f t="shared" si="17"/>
        <v>8135925.8348301603</v>
      </c>
      <c r="J221" s="5">
        <f t="shared" si="18"/>
        <v>35.110395429384759</v>
      </c>
    </row>
    <row r="222" spans="1:10" x14ac:dyDescent="0.25">
      <c r="A222">
        <v>182</v>
      </c>
      <c r="B222">
        <v>2202</v>
      </c>
      <c r="F222">
        <f>'Switchgrass Fit k=0.05 default'!$B$17+'Switchgrass Fit k=0.05 default'!$B$18*'Switchgrass L0=140 k=0.05'!B222</f>
        <v>2.0318552031662875</v>
      </c>
      <c r="G222" s="5">
        <f t="shared" si="15"/>
        <v>7.6282251470082993</v>
      </c>
      <c r="H222" s="5">
        <f t="shared" si="16"/>
        <v>20.977619154272823</v>
      </c>
      <c r="I222" s="11">
        <f t="shared" si="17"/>
        <v>8135954.4406744614</v>
      </c>
      <c r="J222" s="5">
        <f t="shared" si="18"/>
        <v>35.110518877228976</v>
      </c>
    </row>
    <row r="223" spans="1:10" x14ac:dyDescent="0.25">
      <c r="A223">
        <v>183</v>
      </c>
      <c r="B223">
        <v>2203</v>
      </c>
      <c r="F223">
        <f>'Switchgrass Fit k=0.05 default'!$B$17+'Switchgrass Fit k=0.05 default'!$B$18*'Switchgrass L0=140 k=0.05'!B223</f>
        <v>1.9818552031662904</v>
      </c>
      <c r="G223" s="5">
        <f t="shared" si="15"/>
        <v>7.2561922165506001</v>
      </c>
      <c r="H223" s="5">
        <f t="shared" si="16"/>
        <v>19.954528595514152</v>
      </c>
      <c r="I223" s="11">
        <f t="shared" si="17"/>
        <v>8135981.6513952734</v>
      </c>
      <c r="J223" s="5">
        <f t="shared" si="18"/>
        <v>35.110636304450786</v>
      </c>
    </row>
    <row r="224" spans="1:10" x14ac:dyDescent="0.25">
      <c r="A224">
        <v>184</v>
      </c>
      <c r="B224">
        <v>2204</v>
      </c>
      <c r="F224">
        <f>'Switchgrass Fit k=0.05 default'!$B$17+'Switchgrass Fit k=0.05 default'!$B$18*'Switchgrass L0=140 k=0.05'!B224</f>
        <v>1.9318552031662932</v>
      </c>
      <c r="G224" s="5">
        <f t="shared" si="15"/>
        <v>6.9023035462160065</v>
      </c>
      <c r="H224" s="5">
        <f t="shared" si="16"/>
        <v>18.981334752094018</v>
      </c>
      <c r="I224" s="11">
        <f t="shared" si="17"/>
        <v>8136007.5350335725</v>
      </c>
      <c r="J224" s="5">
        <f t="shared" si="18"/>
        <v>35.110748004679408</v>
      </c>
    </row>
    <row r="225" spans="1:10" x14ac:dyDescent="0.25">
      <c r="A225">
        <v>185</v>
      </c>
      <c r="B225">
        <v>2205</v>
      </c>
      <c r="F225">
        <f>'Switchgrass Fit k=0.05 default'!$B$17+'Switchgrass Fit k=0.05 default'!$B$18*'Switchgrass L0=140 k=0.05'!B225</f>
        <v>1.8818552031662819</v>
      </c>
      <c r="G225" s="5">
        <f t="shared" si="15"/>
        <v>6.5656742299962154</v>
      </c>
      <c r="H225" s="5">
        <f t="shared" si="16"/>
        <v>18.055604132489592</v>
      </c>
      <c r="I225" s="11">
        <f t="shared" si="17"/>
        <v>8136032.1563119357</v>
      </c>
      <c r="J225" s="5">
        <f t="shared" si="18"/>
        <v>35.110854257223608</v>
      </c>
    </row>
    <row r="226" spans="1:10" x14ac:dyDescent="0.25">
      <c r="A226">
        <v>186</v>
      </c>
      <c r="B226">
        <v>2206</v>
      </c>
      <c r="F226">
        <f>'Switchgrass Fit k=0.05 default'!$B$17+'Switchgrass Fit k=0.05 default'!$B$18*'Switchgrass L0=140 k=0.05'!B226</f>
        <v>1.8318552031662847</v>
      </c>
      <c r="G226" s="5">
        <f t="shared" si="15"/>
        <v>6.2454625192584858</v>
      </c>
      <c r="H226" s="5">
        <f t="shared" si="16"/>
        <v>17.175021927960834</v>
      </c>
      <c r="I226" s="11">
        <f t="shared" si="17"/>
        <v>8136055.5767963827</v>
      </c>
      <c r="J226" s="5">
        <f t="shared" si="18"/>
        <v>35.110955327770057</v>
      </c>
    </row>
    <row r="227" spans="1:10" x14ac:dyDescent="0.25">
      <c r="A227">
        <v>187</v>
      </c>
      <c r="B227">
        <v>2207</v>
      </c>
      <c r="F227">
        <f>'Switchgrass Fit k=0.05 default'!$B$17+'Switchgrass Fit k=0.05 default'!$B$18*'Switchgrass L0=140 k=0.05'!B227</f>
        <v>1.7818552031662875</v>
      </c>
      <c r="G227" s="5">
        <f t="shared" si="15"/>
        <v>5.9408677179350464</v>
      </c>
      <c r="H227" s="5">
        <f t="shared" si="16"/>
        <v>16.337386224321378</v>
      </c>
      <c r="I227" s="11">
        <f t="shared" si="17"/>
        <v>8136077.8550503254</v>
      </c>
      <c r="J227" s="5">
        <f t="shared" si="18"/>
        <v>35.111051469047808</v>
      </c>
    </row>
    <row r="228" spans="1:10" x14ac:dyDescent="0.25">
      <c r="A228">
        <v>188</v>
      </c>
      <c r="B228">
        <v>2208</v>
      </c>
      <c r="F228">
        <f>'Switchgrass Fit k=0.05 default'!$B$17+'Switchgrass Fit k=0.05 default'!$B$18*'Switchgrass L0=140 k=0.05'!B228</f>
        <v>1.7318552031662904</v>
      </c>
      <c r="G228" s="5">
        <f t="shared" si="15"/>
        <v>5.6511281803662401</v>
      </c>
      <c r="H228" s="5">
        <f t="shared" si="16"/>
        <v>15.54060249600716</v>
      </c>
      <c r="I228" s="11">
        <f t="shared" si="17"/>
        <v>8136099.0467810016</v>
      </c>
      <c r="J228" s="5">
        <f t="shared" si="18"/>
        <v>35.111142921460107</v>
      </c>
    </row>
    <row r="229" spans="1:10" x14ac:dyDescent="0.25">
      <c r="A229">
        <v>189</v>
      </c>
      <c r="B229">
        <v>2209</v>
      </c>
      <c r="F229">
        <f>'Switchgrass Fit k=0.05 default'!$B$17+'Switchgrass Fit k=0.05 default'!$B$18*'Switchgrass L0=140 k=0.05'!B229</f>
        <v>1.6818552031662932</v>
      </c>
      <c r="G229" s="5">
        <f t="shared" si="15"/>
        <v>5.3755194067895609</v>
      </c>
      <c r="H229" s="5">
        <f t="shared" si="16"/>
        <v>14.782678368671291</v>
      </c>
      <c r="I229" s="11">
        <f t="shared" si="17"/>
        <v>8136119.2049787771</v>
      </c>
      <c r="J229" s="5">
        <f t="shared" si="18"/>
        <v>35.111229913685627</v>
      </c>
    </row>
    <row r="230" spans="1:10" x14ac:dyDescent="0.25">
      <c r="A230">
        <v>190</v>
      </c>
      <c r="B230">
        <v>2210</v>
      </c>
      <c r="F230">
        <f>'Switchgrass Fit k=0.05 default'!$B$17+'Switchgrass Fit k=0.05 default'!$B$18*'Switchgrass L0=140 k=0.05'!B230</f>
        <v>1.6318552031662819</v>
      </c>
      <c r="G230" s="5">
        <f t="shared" si="15"/>
        <v>5.1133522317127955</v>
      </c>
      <c r="H230" s="5">
        <f t="shared" si="16"/>
        <v>14.061718637210188</v>
      </c>
      <c r="I230" s="11">
        <f t="shared" si="17"/>
        <v>8136138.3800496459</v>
      </c>
      <c r="J230" s="5">
        <f t="shared" si="18"/>
        <v>35.111312663250246</v>
      </c>
    </row>
    <row r="231" spans="1:10" x14ac:dyDescent="0.25">
      <c r="A231">
        <v>191</v>
      </c>
      <c r="B231">
        <v>2211</v>
      </c>
      <c r="F231">
        <f>'Switchgrass Fit k=0.05 default'!$B$17+'Switchgrass Fit k=0.05 default'!$B$18*'Switchgrass L0=140 k=0.05'!B231</f>
        <v>1.5818552031662847</v>
      </c>
      <c r="G231" s="5">
        <f t="shared" si="15"/>
        <v>4.863971100641618</v>
      </c>
      <c r="H231" s="5">
        <f t="shared" si="16"/>
        <v>13.37592052676445</v>
      </c>
      <c r="I231" s="11">
        <f t="shared" si="17"/>
        <v>8136156.6199412728</v>
      </c>
      <c r="J231" s="5">
        <f t="shared" si="18"/>
        <v>35.111391377070973</v>
      </c>
    </row>
    <row r="232" spans="1:10" x14ac:dyDescent="0.25">
      <c r="A232">
        <v>192</v>
      </c>
      <c r="B232">
        <v>2212</v>
      </c>
      <c r="F232">
        <f>'Switchgrass Fit k=0.05 default'!$B$17+'Switchgrass Fit k=0.05 default'!$B$18*'Switchgrass L0=140 k=0.05'!B232</f>
        <v>1.5318552031662875</v>
      </c>
      <c r="G232" s="5">
        <f t="shared" si="15"/>
        <v>4.6267524308514441</v>
      </c>
      <c r="H232" s="5">
        <f t="shared" si="16"/>
        <v>12.723569184841471</v>
      </c>
      <c r="I232" s="11">
        <f t="shared" si="17"/>
        <v>8136173.9702628879</v>
      </c>
      <c r="J232" s="5">
        <f t="shared" si="18"/>
        <v>35.111466251973361</v>
      </c>
    </row>
    <row r="233" spans="1:10" x14ac:dyDescent="0.25">
      <c r="A233">
        <v>193</v>
      </c>
      <c r="B233">
        <v>2213</v>
      </c>
      <c r="F233">
        <f>'Switchgrass Fit k=0.05 default'!$B$17+'Switchgrass Fit k=0.05 default'!$B$18*'Switchgrass L0=140 k=0.05'!B233</f>
        <v>1.4818552031662904</v>
      </c>
      <c r="G233" s="5">
        <f t="shared" si="15"/>
        <v>4.4011030521061114</v>
      </c>
      <c r="H233" s="5">
        <f t="shared" si="16"/>
        <v>12.103033393291806</v>
      </c>
      <c r="I233" s="11">
        <f t="shared" si="17"/>
        <v>8136190.4743993338</v>
      </c>
      <c r="J233" s="5">
        <f t="shared" si="18"/>
        <v>35.111537475183674</v>
      </c>
    </row>
    <row r="234" spans="1:10" x14ac:dyDescent="0.25">
      <c r="A234">
        <v>194</v>
      </c>
      <c r="B234">
        <v>2214</v>
      </c>
      <c r="F234">
        <f>'Switchgrass Fit k=0.05 default'!$B$17+'Switchgrass Fit k=0.05 default'!$B$18*'Switchgrass L0=140 k=0.05'!B234</f>
        <v>1.4318552031662932</v>
      </c>
      <c r="G234" s="5">
        <f t="shared" ref="G234:G297" si="19">EXP(F234)</f>
        <v>4.186458723423244</v>
      </c>
      <c r="H234" s="5">
        <f t="shared" ref="H234:H297" si="20">G234*44/16</f>
        <v>11.51276148941392</v>
      </c>
      <c r="I234" s="11">
        <f t="shared" ref="I234:I297" si="21">I233+G234+H234</f>
        <v>8136206.1736195469</v>
      </c>
      <c r="J234" s="5">
        <f t="shared" si="18"/>
        <v>35.111605224797032</v>
      </c>
    </row>
    <row r="235" spans="1:10" x14ac:dyDescent="0.25">
      <c r="A235">
        <v>195</v>
      </c>
      <c r="B235">
        <v>2215</v>
      </c>
      <c r="F235">
        <f>'Switchgrass Fit k=0.05 default'!$B$17+'Switchgrass Fit k=0.05 default'!$B$18*'Switchgrass L0=140 k=0.05'!B235</f>
        <v>1.3818552031662819</v>
      </c>
      <c r="G235" s="5">
        <f t="shared" si="19"/>
        <v>3.9822827221778407</v>
      </c>
      <c r="H235" s="5">
        <f t="shared" si="20"/>
        <v>10.951277485989062</v>
      </c>
      <c r="I235" s="11">
        <f t="shared" si="21"/>
        <v>8136221.1071797553</v>
      </c>
      <c r="J235" s="5">
        <f t="shared" si="18"/>
        <v>35.111669670222753</v>
      </c>
    </row>
    <row r="236" spans="1:10" x14ac:dyDescent="0.25">
      <c r="A236">
        <v>196</v>
      </c>
      <c r="B236">
        <v>2216</v>
      </c>
      <c r="F236">
        <f>'Switchgrass Fit k=0.05 default'!$B$17+'Switchgrass Fit k=0.05 default'!$B$18*'Switchgrass L0=140 k=0.05'!B236</f>
        <v>1.3318552031662847</v>
      </c>
      <c r="G236" s="5">
        <f t="shared" si="19"/>
        <v>3.788064502016375</v>
      </c>
      <c r="H236" s="5">
        <f t="shared" si="20"/>
        <v>10.417177380545031</v>
      </c>
      <c r="I236" s="11">
        <f t="shared" si="21"/>
        <v>8136235.3124216385</v>
      </c>
      <c r="J236" s="5">
        <f t="shared" si="18"/>
        <v>35.11173097260798</v>
      </c>
    </row>
    <row r="237" spans="1:10" x14ac:dyDescent="0.25">
      <c r="A237">
        <v>197</v>
      </c>
      <c r="B237">
        <v>2217</v>
      </c>
      <c r="F237">
        <f>'Switchgrass Fit k=0.05 default'!$B$17+'Switchgrass Fit k=0.05 default'!$B$18*'Switchgrass L0=140 k=0.05'!B237</f>
        <v>1.2818552031662875</v>
      </c>
      <c r="G237" s="5">
        <f t="shared" si="19"/>
        <v>3.6033184162246306</v>
      </c>
      <c r="H237" s="5">
        <f t="shared" si="20"/>
        <v>9.9091256446177347</v>
      </c>
      <c r="I237" s="11">
        <f t="shared" si="21"/>
        <v>8136248.8248656997</v>
      </c>
      <c r="J237" s="5">
        <f t="shared" si="18"/>
        <v>35.111789285240604</v>
      </c>
    </row>
    <row r="238" spans="1:10" x14ac:dyDescent="0.25">
      <c r="A238">
        <v>198</v>
      </c>
      <c r="B238">
        <v>2218</v>
      </c>
      <c r="F238">
        <f>'Switchgrass Fit k=0.05 default'!$B$17+'Switchgrass Fit k=0.05 default'!$B$18*'Switchgrass L0=140 k=0.05'!B238</f>
        <v>1.2318552031662904</v>
      </c>
      <c r="G238" s="5">
        <f t="shared" si="19"/>
        <v>3.4275825033581895</v>
      </c>
      <c r="H238" s="5">
        <f t="shared" si="20"/>
        <v>9.425851884235021</v>
      </c>
      <c r="I238" s="11">
        <f t="shared" si="21"/>
        <v>8136261.6783000873</v>
      </c>
      <c r="J238" s="5">
        <f t="shared" si="18"/>
        <v>35.111844753932566</v>
      </c>
    </row>
    <row r="239" spans="1:10" x14ac:dyDescent="0.25">
      <c r="A239">
        <v>199</v>
      </c>
      <c r="B239">
        <v>2219</v>
      </c>
      <c r="F239">
        <f>'Switchgrass Fit k=0.05 default'!$B$17+'Switchgrass Fit k=0.05 default'!$B$18*'Switchgrass L0=140 k=0.05'!B239</f>
        <v>1.1818552031662932</v>
      </c>
      <c r="G239" s="5">
        <f t="shared" si="19"/>
        <v>3.2604173320981364</v>
      </c>
      <c r="H239" s="5">
        <f t="shared" si="20"/>
        <v>8.9661476632698758</v>
      </c>
      <c r="I239" s="11">
        <f t="shared" si="21"/>
        <v>8136273.9048650824</v>
      </c>
      <c r="J239" s="5">
        <f t="shared" si="18"/>
        <v>35.111897517384499</v>
      </c>
    </row>
    <row r="240" spans="1:10" x14ac:dyDescent="0.25">
      <c r="A240">
        <v>200</v>
      </c>
      <c r="B240">
        <v>2220</v>
      </c>
      <c r="F240">
        <f>'Switchgrass Fit k=0.05 default'!$B$17+'Switchgrass Fit k=0.05 default'!$B$18*'Switchgrass L0=140 k=0.05'!B240</f>
        <v>1.1318552031662819</v>
      </c>
      <c r="G240" s="5">
        <f t="shared" si="19"/>
        <v>3.1014049024438282</v>
      </c>
      <c r="H240" s="5">
        <f t="shared" si="20"/>
        <v>8.5288634817205278</v>
      </c>
      <c r="I240" s="11">
        <f t="shared" si="21"/>
        <v>8136285.5351334671</v>
      </c>
      <c r="J240" s="5">
        <f t="shared" si="18"/>
        <v>35.111947707532515</v>
      </c>
    </row>
    <row r="241" spans="1:10" x14ac:dyDescent="0.25">
      <c r="A241">
        <v>201</v>
      </c>
      <c r="B241">
        <v>2221</v>
      </c>
      <c r="F241">
        <f>'Switchgrass Fit k=0.05 default'!$B$17+'Switchgrass Fit k=0.05 default'!$B$18*'Switchgrass L0=140 k=0.05'!B241</f>
        <v>1.0818552031662847</v>
      </c>
      <c r="G241" s="5">
        <f t="shared" si="19"/>
        <v>2.9501476004953444</v>
      </c>
      <c r="H241" s="5">
        <f t="shared" si="20"/>
        <v>8.1129059013621969</v>
      </c>
      <c r="I241" s="11">
        <f t="shared" si="21"/>
        <v>8136296.5981869688</v>
      </c>
      <c r="J241" s="5">
        <f t="shared" si="18"/>
        <v>35.11199544987813</v>
      </c>
    </row>
    <row r="242" spans="1:10" x14ac:dyDescent="0.25">
      <c r="A242">
        <v>202</v>
      </c>
      <c r="B242">
        <v>2222</v>
      </c>
      <c r="F242">
        <f>'Switchgrass Fit k=0.05 default'!$B$17+'Switchgrass Fit k=0.05 default'!$B$18*'Switchgrass L0=140 k=0.05'!B242</f>
        <v>1.0318552031662875</v>
      </c>
      <c r="G242" s="5">
        <f t="shared" si="19"/>
        <v>2.8062672042113568</v>
      </c>
      <c r="H242" s="5">
        <f t="shared" si="20"/>
        <v>7.717234811581231</v>
      </c>
      <c r="I242" s="11">
        <f t="shared" si="21"/>
        <v>8136307.1216889843</v>
      </c>
      <c r="J242" s="5">
        <f t="shared" si="18"/>
        <v>35.112040863802072</v>
      </c>
    </row>
    <row r="243" spans="1:10" x14ac:dyDescent="0.25">
      <c r="A243">
        <v>203</v>
      </c>
      <c r="B243">
        <v>2223</v>
      </c>
      <c r="F243">
        <f>'Switchgrass Fit k=0.05 default'!$B$17+'Switchgrass Fit k=0.05 default'!$B$18*'Switchgrass L0=140 k=0.05'!B243</f>
        <v>0.98185520316629038</v>
      </c>
      <c r="G243" s="5">
        <f t="shared" si="19"/>
        <v>2.6694039376572039</v>
      </c>
      <c r="H243" s="5">
        <f t="shared" si="20"/>
        <v>7.3408608285573109</v>
      </c>
      <c r="I243" s="11">
        <f t="shared" si="21"/>
        <v>8136317.1319537507</v>
      </c>
      <c r="J243" s="5">
        <f t="shared" si="18"/>
        <v>35.112084062862813</v>
      </c>
    </row>
    <row r="244" spans="1:10" x14ac:dyDescent="0.25">
      <c r="A244">
        <v>204</v>
      </c>
      <c r="B244">
        <v>2224</v>
      </c>
      <c r="F244">
        <f>'Switchgrass Fit k=0.05 default'!$B$17+'Switchgrass Fit k=0.05 default'!$B$18*'Switchgrass L0=140 k=0.05'!B244</f>
        <v>0.93185520316629322</v>
      </c>
      <c r="G244" s="5">
        <f t="shared" si="19"/>
        <v>2.5392155713776092</v>
      </c>
      <c r="H244" s="5">
        <f t="shared" si="20"/>
        <v>6.9828428212884255</v>
      </c>
      <c r="I244" s="11">
        <f t="shared" si="21"/>
        <v>8136326.6540121436</v>
      </c>
      <c r="J244" s="5">
        <f t="shared" si="18"/>
        <v>35.112125155080498</v>
      </c>
    </row>
    <row r="245" spans="1:10" x14ac:dyDescent="0.25">
      <c r="A245">
        <v>205</v>
      </c>
      <c r="B245">
        <v>2225</v>
      </c>
      <c r="F245">
        <f>'Switchgrass Fit k=0.05 default'!$B$17+'Switchgrass Fit k=0.05 default'!$B$18*'Switchgrass L0=140 k=0.05'!B245</f>
        <v>0.88185520316628185</v>
      </c>
      <c r="G245" s="5">
        <f t="shared" si="19"/>
        <v>2.4153765666447473</v>
      </c>
      <c r="H245" s="5">
        <f t="shared" si="20"/>
        <v>6.6422855582730556</v>
      </c>
      <c r="I245" s="11">
        <f t="shared" si="21"/>
        <v>8136335.7116742684</v>
      </c>
      <c r="J245" s="5">
        <f t="shared" si="18"/>
        <v>35.112164243207076</v>
      </c>
    </row>
    <row r="246" spans="1:10" x14ac:dyDescent="0.25">
      <c r="A246">
        <v>206</v>
      </c>
      <c r="B246">
        <v>2226</v>
      </c>
      <c r="F246">
        <f>'Switchgrass Fit k=0.05 default'!$B$17+'Switchgrass Fit k=0.05 default'!$B$18*'Switchgrass L0=140 k=0.05'!B246</f>
        <v>0.8318552031662847</v>
      </c>
      <c r="G246" s="5">
        <f t="shared" si="19"/>
        <v>2.297577261442</v>
      </c>
      <c r="H246" s="5">
        <f t="shared" si="20"/>
        <v>6.3183374689654999</v>
      </c>
      <c r="I246" s="11">
        <f t="shared" si="21"/>
        <v>8136344.3275889987</v>
      </c>
      <c r="J246" s="5">
        <f t="shared" si="18"/>
        <v>35.112201424983233</v>
      </c>
    </row>
    <row r="247" spans="1:10" x14ac:dyDescent="0.25">
      <c r="A247">
        <v>207</v>
      </c>
      <c r="B247">
        <v>2227</v>
      </c>
      <c r="F247">
        <f>'Switchgrass Fit k=0.05 default'!$B$17+'Switchgrass Fit k=0.05 default'!$B$18*'Switchgrass L0=140 k=0.05'!B247</f>
        <v>0.78185520316628754</v>
      </c>
      <c r="G247" s="5">
        <f t="shared" si="19"/>
        <v>2.1855230961474064</v>
      </c>
      <c r="H247" s="5">
        <f t="shared" si="20"/>
        <v>6.0101885144053675</v>
      </c>
      <c r="I247" s="11">
        <f t="shared" si="21"/>
        <v>8136352.5233006096</v>
      </c>
      <c r="J247" s="5">
        <f t="shared" si="18"/>
        <v>35.112236793382756</v>
      </c>
    </row>
    <row r="248" spans="1:10" x14ac:dyDescent="0.25">
      <c r="A248">
        <v>208</v>
      </c>
      <c r="B248">
        <v>2228</v>
      </c>
      <c r="F248">
        <f>'Switchgrass Fit k=0.05 default'!$B$17+'Switchgrass Fit k=0.05 default'!$B$18*'Switchgrass L0=140 k=0.05'!B248</f>
        <v>0.73185520316629038</v>
      </c>
      <c r="G248" s="5">
        <f t="shared" si="19"/>
        <v>2.0789338769813219</v>
      </c>
      <c r="H248" s="5">
        <f t="shared" si="20"/>
        <v>5.7170681616986352</v>
      </c>
      <c r="I248" s="11">
        <f t="shared" si="21"/>
        <v>8136360.3193026483</v>
      </c>
      <c r="J248" s="5">
        <f t="shared" si="18"/>
        <v>35.112270436845087</v>
      </c>
    </row>
    <row r="249" spans="1:10" x14ac:dyDescent="0.25">
      <c r="A249">
        <v>209</v>
      </c>
      <c r="B249">
        <v>2229</v>
      </c>
      <c r="F249">
        <f>'Switchgrass Fit k=0.05 default'!$B$17+'Switchgrass Fit k=0.05 default'!$B$18*'Switchgrass L0=140 k=0.05'!B249</f>
        <v>0.68185520316629322</v>
      </c>
      <c r="G249" s="5">
        <f t="shared" si="19"/>
        <v>1.9775430753759868</v>
      </c>
      <c r="H249" s="5">
        <f t="shared" si="20"/>
        <v>5.4382434572839635</v>
      </c>
      <c r="I249" s="11">
        <f t="shared" si="21"/>
        <v>8136367.735089181</v>
      </c>
      <c r="J249" s="5">
        <f t="shared" si="18"/>
        <v>35.112302439496403</v>
      </c>
    </row>
    <row r="250" spans="1:10" x14ac:dyDescent="0.25">
      <c r="A250">
        <v>210</v>
      </c>
      <c r="B250">
        <v>2230</v>
      </c>
      <c r="F250">
        <f>'Switchgrass Fit k=0.05 default'!$B$17+'Switchgrass Fit k=0.05 default'!$B$18*'Switchgrass L0=140 k=0.05'!B250</f>
        <v>0.63185520316628185</v>
      </c>
      <c r="G250" s="5">
        <f t="shared" si="19"/>
        <v>1.8810971615152507</v>
      </c>
      <c r="H250" s="5">
        <f t="shared" si="20"/>
        <v>5.1730171941669392</v>
      </c>
      <c r="I250" s="11">
        <f t="shared" si="21"/>
        <v>8136374.7892035367</v>
      </c>
      <c r="J250" s="5">
        <f t="shared" si="18"/>
        <v>35.11233288135999</v>
      </c>
    </row>
    <row r="251" spans="1:10" x14ac:dyDescent="0.25">
      <c r="A251">
        <v>211</v>
      </c>
      <c r="B251">
        <v>2231</v>
      </c>
      <c r="F251">
        <f>'Switchgrass Fit k=0.05 default'!$B$17+'Switchgrass Fit k=0.05 default'!$B$18*'Switchgrass L0=140 k=0.05'!B251</f>
        <v>0.5818552031662847</v>
      </c>
      <c r="G251" s="5">
        <f t="shared" si="19"/>
        <v>1.7893549703780836</v>
      </c>
      <c r="H251" s="5">
        <f t="shared" si="20"/>
        <v>4.9207261685397299</v>
      </c>
      <c r="I251" s="11">
        <f t="shared" si="21"/>
        <v>8136381.4992846763</v>
      </c>
      <c r="J251" s="5">
        <f t="shared" si="18"/>
        <v>35.112361838556374</v>
      </c>
    </row>
    <row r="252" spans="1:10" x14ac:dyDescent="0.25">
      <c r="A252">
        <v>212</v>
      </c>
      <c r="B252">
        <v>2232</v>
      </c>
      <c r="F252">
        <f>'Switchgrass Fit k=0.05 default'!$B$17+'Switchgrass Fit k=0.05 default'!$B$18*'Switchgrass L0=140 k=0.05'!B252</f>
        <v>0.53185520316628754</v>
      </c>
      <c r="G252" s="5">
        <f t="shared" si="19"/>
        <v>1.7020870987002414</v>
      </c>
      <c r="H252" s="5">
        <f t="shared" si="20"/>
        <v>4.6807395214256644</v>
      </c>
      <c r="I252" s="11">
        <f t="shared" si="21"/>
        <v>8136387.8821112961</v>
      </c>
      <c r="J252" s="5">
        <f t="shared" si="18"/>
        <v>35.112389383493628</v>
      </c>
    </row>
    <row r="253" spans="1:10" x14ac:dyDescent="0.25">
      <c r="A253">
        <v>213</v>
      </c>
      <c r="B253">
        <v>2233</v>
      </c>
      <c r="F253">
        <f>'Switchgrass Fit k=0.05 default'!$B$17+'Switchgrass Fit k=0.05 default'!$B$18*'Switchgrass L0=140 k=0.05'!B253</f>
        <v>0.48185520316629038</v>
      </c>
      <c r="G253" s="5">
        <f t="shared" si="19"/>
        <v>1.6190753313467254</v>
      </c>
      <c r="H253" s="5">
        <f t="shared" si="20"/>
        <v>4.4524571612034949</v>
      </c>
      <c r="I253" s="11">
        <f t="shared" si="21"/>
        <v>8136393.9536437886</v>
      </c>
      <c r="J253" s="5">
        <f t="shared" si="18"/>
        <v>35.112415585048431</v>
      </c>
    </row>
    <row r="254" spans="1:10" x14ac:dyDescent="0.25">
      <c r="A254">
        <v>214</v>
      </c>
      <c r="B254">
        <v>2234</v>
      </c>
      <c r="F254">
        <f>'Switchgrass Fit k=0.05 default'!$B$17+'Switchgrass Fit k=0.05 default'!$B$18*'Switchgrass L0=140 k=0.05'!B254</f>
        <v>0.43185520316629322</v>
      </c>
      <c r="G254" s="5">
        <f t="shared" si="19"/>
        <v>1.5401120956602528</v>
      </c>
      <c r="H254" s="5">
        <f t="shared" si="20"/>
        <v>4.2353082630656953</v>
      </c>
      <c r="I254" s="11">
        <f t="shared" si="21"/>
        <v>8136399.7290641479</v>
      </c>
      <c r="J254" s="5">
        <f t="shared" si="18"/>
        <v>35.112440508738338</v>
      </c>
    </row>
    <row r="255" spans="1:10" x14ac:dyDescent="0.25">
      <c r="A255">
        <v>215</v>
      </c>
      <c r="B255">
        <v>2235</v>
      </c>
      <c r="F255">
        <f>'Switchgrass Fit k=0.05 default'!$B$17+'Switchgrass Fit k=0.05 default'!$B$18*'Switchgrass L0=140 k=0.05'!B255</f>
        <v>0.38185520316628185</v>
      </c>
      <c r="G255" s="5">
        <f t="shared" si="19"/>
        <v>1.4649999424214741</v>
      </c>
      <c r="H255" s="5">
        <f t="shared" si="20"/>
        <v>4.0287498416590539</v>
      </c>
      <c r="I255" s="11">
        <f t="shared" si="21"/>
        <v>8136405.2228139313</v>
      </c>
      <c r="J255" s="5">
        <f t="shared" si="18"/>
        <v>35.112464216885527</v>
      </c>
    </row>
    <row r="256" spans="1:10" x14ac:dyDescent="0.25">
      <c r="A256">
        <v>216</v>
      </c>
      <c r="B256">
        <v>2236</v>
      </c>
      <c r="F256">
        <f>'Switchgrass Fit k=0.05 default'!$B$17+'Switchgrass Fit k=0.05 default'!$B$18*'Switchgrass L0=140 k=0.05'!B256</f>
        <v>0.3318552031662847</v>
      </c>
      <c r="G256" s="5">
        <f t="shared" si="19"/>
        <v>1.393551052123162</v>
      </c>
      <c r="H256" s="5">
        <f t="shared" si="20"/>
        <v>3.8322653933386954</v>
      </c>
      <c r="I256" s="11">
        <f t="shared" si="21"/>
        <v>8136410.4486303767</v>
      </c>
      <c r="J256" s="5">
        <f t="shared" si="18"/>
        <v>35.112486768772747</v>
      </c>
    </row>
    <row r="257" spans="1:10" x14ac:dyDescent="0.25">
      <c r="A257">
        <v>217</v>
      </c>
      <c r="B257">
        <v>2237</v>
      </c>
      <c r="F257">
        <f>'Switchgrass Fit k=0.05 default'!$B$17+'Switchgrass Fit k=0.05 default'!$B$18*'Switchgrass L0=140 k=0.05'!B257</f>
        <v>0.28185520316628754</v>
      </c>
      <c r="G257" s="5">
        <f t="shared" si="19"/>
        <v>1.3255867653234836</v>
      </c>
      <c r="H257" s="5">
        <f t="shared" si="20"/>
        <v>3.6453636046395799</v>
      </c>
      <c r="I257" s="11">
        <f t="shared" si="21"/>
        <v>8136415.4195807464</v>
      </c>
      <c r="J257" s="5">
        <f t="shared" si="18"/>
        <v>35.112508220791447</v>
      </c>
    </row>
    <row r="258" spans="1:10" x14ac:dyDescent="0.25">
      <c r="A258">
        <v>218</v>
      </c>
      <c r="B258">
        <v>2238</v>
      </c>
      <c r="F258">
        <f>'Switchgrass Fit k=0.05 default'!$B$17+'Switchgrass Fit k=0.05 default'!$B$18*'Switchgrass L0=140 k=0.05'!B258</f>
        <v>0.23185520316629038</v>
      </c>
      <c r="G258" s="5">
        <f t="shared" si="19"/>
        <v>1.2609371359044239</v>
      </c>
      <c r="H258" s="5">
        <f t="shared" si="20"/>
        <v>3.4675771237371658</v>
      </c>
      <c r="I258" s="11">
        <f t="shared" si="21"/>
        <v>8136420.1480950061</v>
      </c>
      <c r="J258" s="5">
        <f t="shared" si="18"/>
        <v>35.112528626582851</v>
      </c>
    </row>
    <row r="259" spans="1:10" x14ac:dyDescent="0.25">
      <c r="A259">
        <v>219</v>
      </c>
      <c r="B259">
        <v>2239</v>
      </c>
      <c r="F259">
        <f>'Switchgrass Fit k=0.05 default'!$B$17+'Switchgrass Fit k=0.05 default'!$B$18*'Switchgrass L0=140 k=0.05'!B259</f>
        <v>0.18185520316629322</v>
      </c>
      <c r="G259" s="5">
        <f t="shared" si="19"/>
        <v>1.1994405061179472</v>
      </c>
      <c r="H259" s="5">
        <f t="shared" si="20"/>
        <v>3.2984613918243548</v>
      </c>
      <c r="I259" s="11">
        <f t="shared" si="21"/>
        <v>8136424.645996904</v>
      </c>
      <c r="J259" s="5">
        <f t="shared" si="18"/>
        <v>35.112548037172061</v>
      </c>
    </row>
    <row r="260" spans="1:10" x14ac:dyDescent="0.25">
      <c r="A260">
        <v>220</v>
      </c>
      <c r="B260">
        <v>2240</v>
      </c>
      <c r="F260">
        <f>'Switchgrass Fit k=0.05 default'!$B$17+'Switchgrass Fit k=0.05 default'!$B$18*'Switchgrass L0=140 k=0.05'!B260</f>
        <v>0.13185520316628185</v>
      </c>
      <c r="G260" s="5">
        <f t="shared" si="19"/>
        <v>1.140943102357407</v>
      </c>
      <c r="H260" s="5">
        <f t="shared" si="20"/>
        <v>3.1375935314828691</v>
      </c>
      <c r="I260" s="11">
        <f t="shared" si="21"/>
        <v>8136428.9245335376</v>
      </c>
      <c r="J260" s="5">
        <f t="shared" si="18"/>
        <v>35.112566501095664</v>
      </c>
    </row>
    <row r="261" spans="1:10" x14ac:dyDescent="0.25">
      <c r="A261">
        <v>221</v>
      </c>
      <c r="B261">
        <v>2241</v>
      </c>
      <c r="F261">
        <f>'Switchgrass Fit k=0.05 default'!$B$17+'Switchgrass Fit k=0.05 default'!$B$18*'Switchgrass L0=140 k=0.05'!B261</f>
        <v>8.1855203166284696E-2</v>
      </c>
      <c r="G261" s="5">
        <f t="shared" si="19"/>
        <v>1.0852986506434987</v>
      </c>
      <c r="H261" s="5">
        <f t="shared" si="20"/>
        <v>2.9845712892696215</v>
      </c>
      <c r="I261" s="11">
        <f t="shared" si="21"/>
        <v>8136432.9944034778</v>
      </c>
      <c r="J261" s="5">
        <f t="shared" si="18"/>
        <v>35.112584064523098</v>
      </c>
    </row>
    <row r="262" spans="1:10" x14ac:dyDescent="0.25">
      <c r="A262">
        <v>222</v>
      </c>
      <c r="B262">
        <v>2242</v>
      </c>
      <c r="F262">
        <f>'Switchgrass Fit k=0.05 default'!$B$17+'Switchgrass Fit k=0.05 default'!$B$18*'Switchgrass L0=140 k=0.05'!B262</f>
        <v>3.1855203166287538E-2</v>
      </c>
      <c r="G262" s="5">
        <f t="shared" si="19"/>
        <v>1.0323680108630198</v>
      </c>
      <c r="H262" s="5">
        <f t="shared" si="20"/>
        <v>2.8390120298733041</v>
      </c>
      <c r="I262" s="11">
        <f t="shared" si="21"/>
        <v>8136436.8657835182</v>
      </c>
      <c r="J262" s="5">
        <f t="shared" si="18"/>
        <v>35.112600771372051</v>
      </c>
    </row>
    <row r="263" spans="1:10" x14ac:dyDescent="0.25">
      <c r="A263">
        <v>223</v>
      </c>
      <c r="B263">
        <v>2243</v>
      </c>
      <c r="F263">
        <f>'Switchgrass Fit k=0.05 default'!$B$17+'Switchgrass Fit k=0.05 default'!$B$18*'Switchgrass L0=140 k=0.05'!B263</f>
        <v>-1.814479683370962E-2</v>
      </c>
      <c r="G263" s="5">
        <f t="shared" si="19"/>
        <v>0.98201882884617986</v>
      </c>
      <c r="H263" s="5">
        <f t="shared" si="20"/>
        <v>2.7005517793269944</v>
      </c>
      <c r="I263" s="11">
        <f t="shared" si="21"/>
        <v>8136440.5483541256</v>
      </c>
      <c r="J263" s="5">
        <f t="shared" ref="J263:J326" si="22">I263/$C$2*100</f>
        <v>35.112616663418372</v>
      </c>
    </row>
    <row r="264" spans="1:10" x14ac:dyDescent="0.25">
      <c r="A264">
        <v>224</v>
      </c>
      <c r="B264">
        <v>2244</v>
      </c>
      <c r="F264">
        <f>'Switchgrass Fit k=0.05 default'!$B$17+'Switchgrass Fit k=0.05 default'!$B$18*'Switchgrass L0=140 k=0.05'!B264</f>
        <v>-6.8144796833706778E-2</v>
      </c>
      <c r="G264" s="5">
        <f t="shared" si="19"/>
        <v>0.93412520541221955</v>
      </c>
      <c r="H264" s="5">
        <f t="shared" si="20"/>
        <v>2.568844314883604</v>
      </c>
      <c r="I264" s="11">
        <f t="shared" si="21"/>
        <v>8136444.0513236457</v>
      </c>
      <c r="J264" s="5">
        <f t="shared" si="22"/>
        <v>35.112631780400449</v>
      </c>
    </row>
    <row r="265" spans="1:10" x14ac:dyDescent="0.25">
      <c r="A265">
        <v>225</v>
      </c>
      <c r="B265">
        <v>2245</v>
      </c>
      <c r="F265">
        <f>'Switchgrass Fit k=0.05 default'!$B$17+'Switchgrass Fit k=0.05 default'!$B$18*'Switchgrass L0=140 k=0.05'!B265</f>
        <v>-0.11814479683371815</v>
      </c>
      <c r="G265" s="5">
        <f t="shared" si="19"/>
        <v>0.88856738155586668</v>
      </c>
      <c r="H265" s="5">
        <f t="shared" si="20"/>
        <v>2.4435602992786332</v>
      </c>
      <c r="I265" s="11">
        <f t="shared" si="21"/>
        <v>8136447.3834513268</v>
      </c>
      <c r="J265" s="5">
        <f t="shared" si="22"/>
        <v>35.112646160118615</v>
      </c>
    </row>
    <row r="266" spans="1:10" x14ac:dyDescent="0.25">
      <c r="A266">
        <v>226</v>
      </c>
      <c r="B266">
        <v>2246</v>
      </c>
      <c r="F266">
        <f>'Switchgrass Fit k=0.05 default'!$B$17+'Switchgrass Fit k=0.05 default'!$B$18*'Switchgrass L0=140 k=0.05'!B266</f>
        <v>-0.1681447968337153</v>
      </c>
      <c r="G266" s="5">
        <f t="shared" si="19"/>
        <v>0.84523143898749586</v>
      </c>
      <c r="H266" s="5">
        <f t="shared" si="20"/>
        <v>2.3243864572156134</v>
      </c>
      <c r="I266" s="11">
        <f t="shared" si="21"/>
        <v>8136450.5530692227</v>
      </c>
      <c r="J266" s="5">
        <f t="shared" si="22"/>
        <v>35.112659838529645</v>
      </c>
    </row>
    <row r="267" spans="1:10" x14ac:dyDescent="0.25">
      <c r="A267">
        <v>227</v>
      </c>
      <c r="B267">
        <v>2247</v>
      </c>
      <c r="F267">
        <f>'Switchgrass Fit k=0.05 default'!$B$17+'Switchgrass Fit k=0.05 default'!$B$18*'Switchgrass L0=140 k=0.05'!B267</f>
        <v>-0.21814479683371246</v>
      </c>
      <c r="G267" s="5">
        <f t="shared" si="19"/>
        <v>0.80400901527798829</v>
      </c>
      <c r="H267" s="5">
        <f t="shared" si="20"/>
        <v>2.2110247920144679</v>
      </c>
      <c r="I267" s="11">
        <f t="shared" si="21"/>
        <v>8136453.5681030303</v>
      </c>
      <c r="J267" s="5">
        <f t="shared" si="22"/>
        <v>35.112672849836699</v>
      </c>
    </row>
    <row r="268" spans="1:10" x14ac:dyDescent="0.25">
      <c r="A268">
        <v>228</v>
      </c>
      <c r="B268">
        <v>2248</v>
      </c>
      <c r="F268">
        <f>'Switchgrass Fit k=0.05 default'!$B$17+'Switchgrass Fit k=0.05 default'!$B$18*'Switchgrass L0=140 k=0.05'!B268</f>
        <v>-0.26814479683370962</v>
      </c>
      <c r="G268" s="5">
        <f t="shared" si="19"/>
        <v>0.76479703289626877</v>
      </c>
      <c r="H268" s="5">
        <f t="shared" si="20"/>
        <v>2.1031918404647389</v>
      </c>
      <c r="I268" s="11">
        <f t="shared" si="21"/>
        <v>8136456.4360919036</v>
      </c>
      <c r="J268" s="5">
        <f t="shared" si="22"/>
        <v>35.112685226574825</v>
      </c>
    </row>
    <row r="269" spans="1:10" x14ac:dyDescent="0.25">
      <c r="A269">
        <v>229</v>
      </c>
      <c r="B269">
        <v>2249</v>
      </c>
      <c r="F269">
        <f>'Switchgrass Fit k=0.05 default'!$B$17+'Switchgrass Fit k=0.05 default'!$B$18*'Switchgrass L0=140 k=0.05'!B269</f>
        <v>-0.31814479683370678</v>
      </c>
      <c r="G269" s="5">
        <f t="shared" si="19"/>
        <v>0.72749744146177342</v>
      </c>
      <c r="H269" s="5">
        <f t="shared" si="20"/>
        <v>2.0006179640198769</v>
      </c>
      <c r="I269" s="11">
        <f t="shared" si="21"/>
        <v>8136459.1642073095</v>
      </c>
      <c r="J269" s="5">
        <f t="shared" si="22"/>
        <v>35.112696999692304</v>
      </c>
    </row>
    <row r="270" spans="1:10" x14ac:dyDescent="0.25">
      <c r="A270">
        <v>230</v>
      </c>
      <c r="B270">
        <v>2250</v>
      </c>
      <c r="F270">
        <f>'Switchgrass Fit k=0.05 default'!$B$17+'Switchgrass Fit k=0.05 default'!$B$18*'Switchgrass L0=140 k=0.05'!B270</f>
        <v>-0.36814479683371815</v>
      </c>
      <c r="G270" s="5">
        <f t="shared" si="19"/>
        <v>0.69201697256741679</v>
      </c>
      <c r="H270" s="5">
        <f t="shared" si="20"/>
        <v>1.9030466745603962</v>
      </c>
      <c r="I270" s="11">
        <f t="shared" si="21"/>
        <v>8136461.7592709558</v>
      </c>
      <c r="J270" s="5">
        <f t="shared" si="22"/>
        <v>35.11270819862807</v>
      </c>
    </row>
    <row r="271" spans="1:10" x14ac:dyDescent="0.25">
      <c r="A271">
        <v>231</v>
      </c>
      <c r="B271">
        <v>2251</v>
      </c>
      <c r="F271">
        <f>'Switchgrass Fit k=0.05 default'!$B$17+'Switchgrass Fit k=0.05 default'!$B$18*'Switchgrass L0=140 k=0.05'!B271</f>
        <v>-0.4181447968337153</v>
      </c>
      <c r="G271" s="5">
        <f t="shared" si="19"/>
        <v>0.65826690656003217</v>
      </c>
      <c r="H271" s="5">
        <f t="shared" si="20"/>
        <v>1.8102339930400886</v>
      </c>
      <c r="I271" s="11">
        <f t="shared" si="21"/>
        <v>8136464.2277718559</v>
      </c>
      <c r="J271" s="5">
        <f t="shared" si="22"/>
        <v>35.112718851385296</v>
      </c>
    </row>
    <row r="272" spans="1:10" x14ac:dyDescent="0.25">
      <c r="A272">
        <v>232</v>
      </c>
      <c r="B272">
        <v>2252</v>
      </c>
      <c r="F272">
        <f>'Switchgrass Fit k=0.05 default'!$B$17+'Switchgrass Fit k=0.05 default'!$B$18*'Switchgrass L0=140 k=0.05'!B272</f>
        <v>-0.46814479683371246</v>
      </c>
      <c r="G272" s="5">
        <f t="shared" si="19"/>
        <v>0.62616285069496647</v>
      </c>
      <c r="H272" s="5">
        <f t="shared" si="20"/>
        <v>1.7219478394111578</v>
      </c>
      <c r="I272" s="11">
        <f t="shared" si="21"/>
        <v>8136466.5758825457</v>
      </c>
      <c r="J272" s="5">
        <f t="shared" si="22"/>
        <v>35.112728984601411</v>
      </c>
    </row>
    <row r="273" spans="1:10" x14ac:dyDescent="0.25">
      <c r="A273">
        <v>233</v>
      </c>
      <c r="B273">
        <v>2253</v>
      </c>
      <c r="F273">
        <f>'Switchgrass Fit k=0.05 default'!$B$17+'Switchgrass Fit k=0.05 default'!$B$18*'Switchgrass L0=140 k=0.05'!B273</f>
        <v>-0.51814479683370962</v>
      </c>
      <c r="G273" s="5">
        <f t="shared" si="19"/>
        <v>0.59562452811030109</v>
      </c>
      <c r="H273" s="5">
        <f t="shared" si="20"/>
        <v>1.6379674523033281</v>
      </c>
      <c r="I273" s="11">
        <f t="shared" si="21"/>
        <v>8136468.809474526</v>
      </c>
      <c r="J273" s="5">
        <f t="shared" si="22"/>
        <v>35.112738623614753</v>
      </c>
    </row>
    <row r="274" spans="1:10" x14ac:dyDescent="0.25">
      <c r="A274">
        <v>234</v>
      </c>
      <c r="B274">
        <v>2254</v>
      </c>
      <c r="F274">
        <f>'Switchgrass Fit k=0.05 default'!$B$17+'Switchgrass Fit k=0.05 default'!$B$18*'Switchgrass L0=140 k=0.05'!B274</f>
        <v>-0.56814479683370678</v>
      </c>
      <c r="G274" s="5">
        <f t="shared" si="19"/>
        <v>0.56657557709287265</v>
      </c>
      <c r="H274" s="5">
        <f t="shared" si="20"/>
        <v>1.5580828370053998</v>
      </c>
      <c r="I274" s="11">
        <f t="shared" si="21"/>
        <v>8136470.9341329401</v>
      </c>
      <c r="J274" s="5">
        <f t="shared" si="22"/>
        <v>35.112747792527863</v>
      </c>
    </row>
    <row r="275" spans="1:10" x14ac:dyDescent="0.25">
      <c r="A275">
        <v>235</v>
      </c>
      <c r="B275">
        <v>2255</v>
      </c>
      <c r="F275">
        <f>'Switchgrass Fit k=0.05 default'!$B$17+'Switchgrass Fit k=0.05 default'!$B$18*'Switchgrass L0=140 k=0.05'!B275</f>
        <v>-0.61814479683371815</v>
      </c>
      <c r="G275" s="5">
        <f t="shared" si="19"/>
        <v>0.53894336013420707</v>
      </c>
      <c r="H275" s="5">
        <f t="shared" si="20"/>
        <v>1.4820942403690696</v>
      </c>
      <c r="I275" s="11">
        <f t="shared" si="21"/>
        <v>8136472.9551705411</v>
      </c>
      <c r="J275" s="5">
        <f t="shared" si="22"/>
        <v>35.112756514267815</v>
      </c>
    </row>
    <row r="276" spans="1:10" x14ac:dyDescent="0.25">
      <c r="A276">
        <v>236</v>
      </c>
      <c r="B276">
        <v>2256</v>
      </c>
      <c r="F276">
        <f>'Switchgrass Fit k=0.05 default'!$B$17+'Switchgrass Fit k=0.05 default'!$B$18*'Switchgrass L0=140 k=0.05'!B276</f>
        <v>-0.6681447968337153</v>
      </c>
      <c r="G276" s="5">
        <f t="shared" si="19"/>
        <v>0.51265878229894435</v>
      </c>
      <c r="H276" s="5">
        <f t="shared" si="20"/>
        <v>1.4098116513220971</v>
      </c>
      <c r="I276" s="11">
        <f t="shared" si="21"/>
        <v>8136474.8776409747</v>
      </c>
      <c r="J276" s="5">
        <f t="shared" si="22"/>
        <v>35.112764810643476</v>
      </c>
    </row>
    <row r="277" spans="1:10" x14ac:dyDescent="0.25">
      <c r="A277">
        <v>237</v>
      </c>
      <c r="B277">
        <v>2257</v>
      </c>
      <c r="F277">
        <f>'Switchgrass Fit k=0.05 default'!$B$17+'Switchgrass Fit k=0.05 default'!$B$18*'Switchgrass L0=140 k=0.05'!B277</f>
        <v>-0.71814479683371246</v>
      </c>
      <c r="G277" s="5">
        <f t="shared" si="19"/>
        <v>0.48765611845146301</v>
      </c>
      <c r="H277" s="5">
        <f t="shared" si="20"/>
        <v>1.3410543257415233</v>
      </c>
      <c r="I277" s="11">
        <f t="shared" si="21"/>
        <v>8136476.706351419</v>
      </c>
      <c r="J277" s="5">
        <f t="shared" si="22"/>
        <v>35.112772702400129</v>
      </c>
    </row>
    <row r="278" spans="1:10" x14ac:dyDescent="0.25">
      <c r="A278">
        <v>238</v>
      </c>
      <c r="B278">
        <v>2258</v>
      </c>
      <c r="F278">
        <f>'Switchgrass Fit k=0.05 default'!$B$17+'Switchgrass Fit k=0.05 default'!$B$18*'Switchgrass L0=140 k=0.05'!B278</f>
        <v>-0.76814479683370962</v>
      </c>
      <c r="G278" s="5">
        <f t="shared" si="19"/>
        <v>0.46387284890883851</v>
      </c>
      <c r="H278" s="5">
        <f t="shared" si="20"/>
        <v>1.275650334499306</v>
      </c>
      <c r="I278" s="11">
        <f t="shared" si="21"/>
        <v>8136478.4458746025</v>
      </c>
      <c r="J278" s="5">
        <f t="shared" si="22"/>
        <v>35.112780209271264</v>
      </c>
    </row>
    <row r="279" spans="1:10" x14ac:dyDescent="0.25">
      <c r="A279">
        <v>239</v>
      </c>
      <c r="B279">
        <v>2259</v>
      </c>
      <c r="F279">
        <f>'Switchgrass Fit k=0.05 default'!$B$17+'Switchgrass Fit k=0.05 default'!$B$18*'Switchgrass L0=140 k=0.05'!B279</f>
        <v>-0.81814479683370678</v>
      </c>
      <c r="G279" s="5">
        <f t="shared" si="19"/>
        <v>0.44124950310906236</v>
      </c>
      <c r="H279" s="5">
        <f t="shared" si="20"/>
        <v>1.2134361335499215</v>
      </c>
      <c r="I279" s="11">
        <f t="shared" si="21"/>
        <v>8136480.1005602386</v>
      </c>
      <c r="J279" s="5">
        <f t="shared" si="22"/>
        <v>35.112787350027979</v>
      </c>
    </row>
    <row r="280" spans="1:10" x14ac:dyDescent="0.25">
      <c r="A280">
        <v>240</v>
      </c>
      <c r="B280">
        <v>2260</v>
      </c>
      <c r="F280">
        <f>'Switchgrass Fit k=0.05 default'!$B$17+'Switchgrass Fit k=0.05 default'!$B$18*'Switchgrass L0=140 k=0.05'!B280</f>
        <v>-0.86814479683371815</v>
      </c>
      <c r="G280" s="5">
        <f t="shared" si="19"/>
        <v>0.41972951090365468</v>
      </c>
      <c r="H280" s="5">
        <f t="shared" si="20"/>
        <v>1.1542561549850503</v>
      </c>
      <c r="I280" s="11">
        <f t="shared" si="21"/>
        <v>8136481.6745459046</v>
      </c>
      <c r="J280" s="5">
        <f t="shared" si="22"/>
        <v>35.112794142525878</v>
      </c>
    </row>
    <row r="281" spans="1:10" x14ac:dyDescent="0.25">
      <c r="A281">
        <v>241</v>
      </c>
      <c r="B281">
        <v>2261</v>
      </c>
      <c r="F281">
        <f>'Switchgrass Fit k=0.05 default'!$B$17+'Switchgrass Fit k=0.05 default'!$B$18*'Switchgrass L0=140 k=0.05'!B281</f>
        <v>-0.9181447968337153</v>
      </c>
      <c r="G281" s="5">
        <f t="shared" si="19"/>
        <v>0.3992590611028507</v>
      </c>
      <c r="H281" s="5">
        <f t="shared" si="20"/>
        <v>1.0979624180328393</v>
      </c>
      <c r="I281" s="11">
        <f t="shared" si="21"/>
        <v>8136483.1717673838</v>
      </c>
      <c r="J281" s="5">
        <f t="shared" si="22"/>
        <v>35.112800603749747</v>
      </c>
    </row>
    <row r="282" spans="1:10" x14ac:dyDescent="0.25">
      <c r="A282">
        <v>242</v>
      </c>
      <c r="B282">
        <v>2262</v>
      </c>
      <c r="F282">
        <f>'Switchgrass Fit k=0.05 default'!$B$17+'Switchgrass Fit k=0.05 default'!$B$18*'Switchgrass L0=140 k=0.05'!B282</f>
        <v>-0.96814479683371246</v>
      </c>
      <c r="G282" s="5">
        <f t="shared" si="19"/>
        <v>0.37978696691956115</v>
      </c>
      <c r="H282" s="5">
        <f t="shared" si="20"/>
        <v>1.0444141590287932</v>
      </c>
      <c r="I282" s="11">
        <f t="shared" si="21"/>
        <v>8136484.59596851</v>
      </c>
      <c r="J282" s="5">
        <f t="shared" si="22"/>
        <v>35.112806749855999</v>
      </c>
    </row>
    <row r="283" spans="1:10" x14ac:dyDescent="0.25">
      <c r="A283">
        <v>243</v>
      </c>
      <c r="B283">
        <v>2263</v>
      </c>
      <c r="F283">
        <f>'Switchgrass Fit k=0.05 default'!$B$17+'Switchgrass Fit k=0.05 default'!$B$18*'Switchgrass L0=140 k=0.05'!B283</f>
        <v>-1.0181447968337096</v>
      </c>
      <c r="G283" s="5">
        <f t="shared" si="19"/>
        <v>0.36126453797576691</v>
      </c>
      <c r="H283" s="5">
        <f t="shared" si="20"/>
        <v>0.99347747943335896</v>
      </c>
      <c r="I283" s="11">
        <f t="shared" si="21"/>
        <v>8136485.9507105276</v>
      </c>
      <c r="J283" s="5">
        <f t="shared" si="22"/>
        <v>35.112812596213125</v>
      </c>
    </row>
    <row r="284" spans="1:10" x14ac:dyDescent="0.25">
      <c r="A284">
        <v>244</v>
      </c>
      <c r="B284">
        <v>2264</v>
      </c>
      <c r="F284">
        <f>'Switchgrass Fit k=0.05 default'!$B$17+'Switchgrass Fit k=0.05 default'!$B$18*'Switchgrass L0=140 k=0.05'!B284</f>
        <v>-1.0681447968337068</v>
      </c>
      <c r="G284" s="5">
        <f t="shared" si="19"/>
        <v>0.3436454585512061</v>
      </c>
      <c r="H284" s="5">
        <f t="shared" si="20"/>
        <v>0.94502501101581671</v>
      </c>
      <c r="I284" s="11">
        <f t="shared" si="21"/>
        <v>8136487.2393809967</v>
      </c>
      <c r="J284" s="5">
        <f t="shared" si="22"/>
        <v>35.112818157440039</v>
      </c>
    </row>
    <row r="285" spans="1:10" x14ac:dyDescent="0.25">
      <c r="A285">
        <v>245</v>
      </c>
      <c r="B285">
        <v>2265</v>
      </c>
      <c r="F285">
        <f>'Switchgrass Fit k=0.05 default'!$B$17+'Switchgrass Fit k=0.05 default'!$B$18*'Switchgrass L0=140 k=0.05'!B285</f>
        <v>-1.1181447968337181</v>
      </c>
      <c r="G285" s="5">
        <f t="shared" si="19"/>
        <v>0.32688567176994399</v>
      </c>
      <c r="H285" s="5">
        <f t="shared" si="20"/>
        <v>0.89893559736734596</v>
      </c>
      <c r="I285" s="11">
        <f t="shared" si="21"/>
        <v>8136488.4652022654</v>
      </c>
      <c r="J285" s="5">
        <f t="shared" si="22"/>
        <v>35.112823447442722</v>
      </c>
    </row>
    <row r="286" spans="1:10" x14ac:dyDescent="0.25">
      <c r="A286">
        <v>246</v>
      </c>
      <c r="B286">
        <v>2266</v>
      </c>
      <c r="F286">
        <f>'Switchgrass Fit k=0.05 default'!$B$17+'Switchgrass Fit k=0.05 default'!$B$18*'Switchgrass L0=140 k=0.05'!B286</f>
        <v>-1.1681447968337153</v>
      </c>
      <c r="G286" s="5">
        <f t="shared" si="19"/>
        <v>0.31094326943525402</v>
      </c>
      <c r="H286" s="5">
        <f t="shared" si="20"/>
        <v>0.8550939909469486</v>
      </c>
      <c r="I286" s="11">
        <f t="shared" si="21"/>
        <v>8136489.631239526</v>
      </c>
      <c r="J286" s="5">
        <f t="shared" si="22"/>
        <v>35.112828479448929</v>
      </c>
    </row>
    <row r="287" spans="1:10" x14ac:dyDescent="0.25">
      <c r="A287">
        <v>247</v>
      </c>
      <c r="B287">
        <v>2267</v>
      </c>
      <c r="F287">
        <f>'Switchgrass Fit k=0.05 default'!$B$17+'Switchgrass Fit k=0.05 default'!$B$18*'Switchgrass L0=140 k=0.05'!B287</f>
        <v>-1.2181447968337125</v>
      </c>
      <c r="G287" s="5">
        <f t="shared" si="19"/>
        <v>0.29577838723726796</v>
      </c>
      <c r="H287" s="5">
        <f t="shared" si="20"/>
        <v>0.81339056490248685</v>
      </c>
      <c r="I287" s="11">
        <f t="shared" si="21"/>
        <v>8136490.7404084783</v>
      </c>
      <c r="J287" s="5">
        <f t="shared" si="22"/>
        <v>35.112833266041299</v>
      </c>
    </row>
    <row r="288" spans="1:10" x14ac:dyDescent="0.25">
      <c r="A288">
        <v>248</v>
      </c>
      <c r="B288">
        <v>2268</v>
      </c>
      <c r="F288">
        <f>'Switchgrass Fit k=0.05 default'!$B$17+'Switchgrass Fit k=0.05 default'!$B$18*'Switchgrass L0=140 k=0.05'!B288</f>
        <v>-1.2681447968337096</v>
      </c>
      <c r="G288" s="5">
        <f t="shared" si="19"/>
        <v>0.28135310507145656</v>
      </c>
      <c r="H288" s="5">
        <f t="shared" si="20"/>
        <v>0.77372103894650557</v>
      </c>
      <c r="I288" s="11">
        <f t="shared" si="21"/>
        <v>8136491.7954826225</v>
      </c>
      <c r="J288" s="5">
        <f t="shared" si="22"/>
        <v>35.112837819188805</v>
      </c>
    </row>
    <row r="289" spans="1:10" x14ac:dyDescent="0.25">
      <c r="A289">
        <v>249</v>
      </c>
      <c r="B289">
        <v>2269</v>
      </c>
      <c r="F289">
        <f>'Switchgrass Fit k=0.05 default'!$B$17+'Switchgrass Fit k=0.05 default'!$B$18*'Switchgrass L0=140 k=0.05'!B289</f>
        <v>-1.3181447968337068</v>
      </c>
      <c r="G289" s="5">
        <f t="shared" si="19"/>
        <v>0.26763135221861128</v>
      </c>
      <c r="H289" s="5">
        <f t="shared" si="20"/>
        <v>0.73598621860118107</v>
      </c>
      <c r="I289" s="11">
        <f t="shared" si="21"/>
        <v>8136492.7991001932</v>
      </c>
      <c r="J289" s="5">
        <f t="shared" si="22"/>
        <v>35.112842150276677</v>
      </c>
    </row>
    <row r="290" spans="1:10" x14ac:dyDescent="0.25">
      <c r="A290">
        <v>250</v>
      </c>
      <c r="B290">
        <v>2270</v>
      </c>
      <c r="F290">
        <f>'Switchgrass Fit k=0.05 default'!$B$17+'Switchgrass Fit k=0.05 default'!$B$18*'Switchgrass L0=140 k=0.05'!B290</f>
        <v>-1.3681447968337181</v>
      </c>
      <c r="G290" s="5">
        <f t="shared" si="19"/>
        <v>0.25457881714925462</v>
      </c>
      <c r="H290" s="5">
        <f t="shared" si="20"/>
        <v>0.7000917471604502</v>
      </c>
      <c r="I290" s="11">
        <f t="shared" si="21"/>
        <v>8136493.7537707575</v>
      </c>
      <c r="J290" s="5">
        <f t="shared" si="22"/>
        <v>35.112846270134909</v>
      </c>
    </row>
    <row r="291" spans="1:10" x14ac:dyDescent="0.25">
      <c r="A291">
        <v>251</v>
      </c>
      <c r="B291">
        <v>2271</v>
      </c>
      <c r="F291">
        <f>'Switchgrass Fit k=0.05 default'!$B$17+'Switchgrass Fit k=0.05 default'!$B$18*'Switchgrass L0=140 k=0.05'!B291</f>
        <v>-1.4181447968337153</v>
      </c>
      <c r="G291" s="5">
        <f t="shared" si="19"/>
        <v>0.24216286172695867</v>
      </c>
      <c r="H291" s="5">
        <f t="shared" si="20"/>
        <v>0.66594786974913633</v>
      </c>
      <c r="I291" s="11">
        <f t="shared" si="21"/>
        <v>8136494.6618814887</v>
      </c>
      <c r="J291" s="5">
        <f t="shared" si="22"/>
        <v>35.112850189065284</v>
      </c>
    </row>
    <row r="292" spans="1:10" x14ac:dyDescent="0.25">
      <c r="A292">
        <v>252</v>
      </c>
      <c r="B292">
        <v>2272</v>
      </c>
      <c r="F292">
        <f>'Switchgrass Fit k=0.05 default'!$B$17+'Switchgrass Fit k=0.05 default'!$B$18*'Switchgrass L0=140 k=0.05'!B292</f>
        <v>-1.4681447968337125</v>
      </c>
      <c r="G292" s="5">
        <f t="shared" si="19"/>
        <v>0.23035243959598153</v>
      </c>
      <c r="H292" s="5">
        <f t="shared" si="20"/>
        <v>0.6334692088889492</v>
      </c>
      <c r="I292" s="11">
        <f t="shared" si="21"/>
        <v>8136495.5257031377</v>
      </c>
      <c r="J292" s="5">
        <f t="shared" si="22"/>
        <v>35.112853916867174</v>
      </c>
    </row>
    <row r="293" spans="1:10" x14ac:dyDescent="0.25">
      <c r="A293">
        <v>253</v>
      </c>
      <c r="B293">
        <v>2273</v>
      </c>
      <c r="F293">
        <f>'Switchgrass Fit k=0.05 default'!$B$17+'Switchgrass Fit k=0.05 default'!$B$18*'Switchgrass L0=140 k=0.05'!B293</f>
        <v>-1.5181447968337096</v>
      </c>
      <c r="G293" s="5">
        <f t="shared" si="19"/>
        <v>0.21911801854922161</v>
      </c>
      <c r="H293" s="5">
        <f t="shared" si="20"/>
        <v>0.60257455101035939</v>
      </c>
      <c r="I293" s="11">
        <f t="shared" si="21"/>
        <v>8136496.3473957069</v>
      </c>
      <c r="J293" s="5">
        <f t="shared" si="22"/>
        <v>35.11285746286201</v>
      </c>
    </row>
    <row r="294" spans="1:10" x14ac:dyDescent="0.25">
      <c r="A294">
        <v>254</v>
      </c>
      <c r="B294">
        <v>2274</v>
      </c>
      <c r="F294">
        <f>'Switchgrass Fit k=0.05 default'!$B$17+'Switchgrass Fit k=0.05 default'!$B$18*'Switchgrass L0=140 k=0.05'!B294</f>
        <v>-1.5681447968337068</v>
      </c>
      <c r="G294" s="5">
        <f t="shared" si="19"/>
        <v>0.20843150668231344</v>
      </c>
      <c r="H294" s="5">
        <f t="shared" si="20"/>
        <v>0.57318664337636194</v>
      </c>
      <c r="I294" s="11">
        <f t="shared" si="21"/>
        <v>8136497.1290138569</v>
      </c>
      <c r="J294" s="5">
        <f t="shared" si="22"/>
        <v>35.112860835916642</v>
      </c>
    </row>
    <row r="295" spans="1:10" x14ac:dyDescent="0.25">
      <c r="A295">
        <v>255</v>
      </c>
      <c r="B295">
        <v>2275</v>
      </c>
      <c r="F295">
        <f>'Switchgrass Fit k=0.05 default'!$B$17+'Switchgrass Fit k=0.05 default'!$B$18*'Switchgrass L0=140 k=0.05'!B295</f>
        <v>-1.6181447968337181</v>
      </c>
      <c r="G295" s="5">
        <f t="shared" si="19"/>
        <v>0.1982661821492315</v>
      </c>
      <c r="H295" s="5">
        <f t="shared" si="20"/>
        <v>0.54523200091038659</v>
      </c>
      <c r="I295" s="11">
        <f t="shared" si="21"/>
        <v>8136497.8725120397</v>
      </c>
      <c r="J295" s="5">
        <f t="shared" si="22"/>
        <v>35.112864044465461</v>
      </c>
    </row>
    <row r="296" spans="1:10" x14ac:dyDescent="0.25">
      <c r="A296">
        <v>256</v>
      </c>
      <c r="B296">
        <v>2276</v>
      </c>
      <c r="F296">
        <f>'Switchgrass Fit k=0.05 default'!$B$17+'Switchgrass Fit k=0.05 default'!$B$18*'Switchgrass L0=140 k=0.05'!B296</f>
        <v>-1.6681447968337153</v>
      </c>
      <c r="G296" s="5">
        <f t="shared" si="19"/>
        <v>0.18859662634376775</v>
      </c>
      <c r="H296" s="5">
        <f t="shared" si="20"/>
        <v>0.5186407224453613</v>
      </c>
      <c r="I296" s="11">
        <f t="shared" si="21"/>
        <v>8136498.5797493886</v>
      </c>
      <c r="J296" s="5">
        <f t="shared" si="22"/>
        <v>35.112867096531502</v>
      </c>
    </row>
    <row r="297" spans="1:10" x14ac:dyDescent="0.25">
      <c r="A297">
        <v>257</v>
      </c>
      <c r="B297">
        <v>2277</v>
      </c>
      <c r="F297">
        <f>'Switchgrass Fit k=0.05 default'!$B$17+'Switchgrass Fit k=0.05 default'!$B$18*'Switchgrass L0=140 k=0.05'!B297</f>
        <v>-1.7181447968337125</v>
      </c>
      <c r="G297" s="5">
        <f t="shared" si="19"/>
        <v>0.1793986603397589</v>
      </c>
      <c r="H297" s="5">
        <f t="shared" si="20"/>
        <v>0.49334631593433698</v>
      </c>
      <c r="I297" s="11">
        <f t="shared" si="21"/>
        <v>8136499.252494365</v>
      </c>
      <c r="J297" s="5">
        <f t="shared" si="22"/>
        <v>35.112869999746529</v>
      </c>
    </row>
    <row r="298" spans="1:10" x14ac:dyDescent="0.25">
      <c r="A298">
        <v>258</v>
      </c>
      <c r="B298">
        <v>2278</v>
      </c>
      <c r="F298">
        <f>'Switchgrass Fit k=0.05 default'!$B$17+'Switchgrass Fit k=0.05 default'!$B$18*'Switchgrass L0=140 k=0.05'!B298</f>
        <v>-1.7681447968337096</v>
      </c>
      <c r="G298" s="5">
        <f t="shared" ref="G298:G361" si="23">EXP(F298)</f>
        <v>0.1706492844311884</v>
      </c>
      <c r="H298" s="5">
        <f t="shared" ref="H298:H361" si="24">G298*44/16</f>
        <v>0.46928553218576813</v>
      </c>
      <c r="I298" s="11">
        <f t="shared" ref="I298:I361" si="25">I297+G298+H298</f>
        <v>8136499.8924291814</v>
      </c>
      <c r="J298" s="5">
        <f t="shared" si="22"/>
        <v>35.112872761370092</v>
      </c>
    </row>
    <row r="299" spans="1:10" x14ac:dyDescent="0.25">
      <c r="A299">
        <v>259</v>
      </c>
      <c r="B299">
        <v>2279</v>
      </c>
      <c r="F299">
        <f>'Switchgrass Fit k=0.05 default'!$B$17+'Switchgrass Fit k=0.05 default'!$B$18*'Switchgrass L0=140 k=0.05'!B299</f>
        <v>-1.8181447968337068</v>
      </c>
      <c r="G299" s="5">
        <f t="shared" si="23"/>
        <v>0.16232662062093847</v>
      </c>
      <c r="H299" s="5">
        <f t="shared" si="24"/>
        <v>0.44639820670758079</v>
      </c>
      <c r="I299" s="11">
        <f t="shared" si="25"/>
        <v>8136500.5011540093</v>
      </c>
      <c r="J299" s="5">
        <f t="shared" si="22"/>
        <v>35.112875388307678</v>
      </c>
    </row>
    <row r="300" spans="1:10" x14ac:dyDescent="0.25">
      <c r="A300">
        <v>260</v>
      </c>
      <c r="B300">
        <v>2280</v>
      </c>
      <c r="F300">
        <f>'Switchgrass Fit k=0.05 default'!$B$17+'Switchgrass Fit k=0.05 default'!$B$18*'Switchgrass L0=140 k=0.05'!B300</f>
        <v>-1.8681447968337181</v>
      </c>
      <c r="G300" s="5">
        <f t="shared" si="23"/>
        <v>0.15440985791439929</v>
      </c>
      <c r="H300" s="5">
        <f t="shared" si="24"/>
        <v>0.42462710926459807</v>
      </c>
      <c r="I300" s="11">
        <f t="shared" si="25"/>
        <v>8136501.0801909762</v>
      </c>
      <c r="J300" s="5">
        <f t="shared" si="22"/>
        <v>35.112877887128008</v>
      </c>
    </row>
    <row r="301" spans="1:10" x14ac:dyDescent="0.25">
      <c r="A301">
        <v>261</v>
      </c>
      <c r="B301">
        <v>2281</v>
      </c>
      <c r="F301">
        <f>'Switchgrass Fit k=0.05 default'!$B$17+'Switchgrass Fit k=0.05 default'!$B$18*'Switchgrass L0=140 k=0.05'!B301</f>
        <v>-1.9181447968337153</v>
      </c>
      <c r="G301" s="5">
        <f t="shared" si="23"/>
        <v>0.14687920028115148</v>
      </c>
      <c r="H301" s="5">
        <f t="shared" si="24"/>
        <v>0.40391780077316658</v>
      </c>
      <c r="I301" s="11">
        <f t="shared" si="25"/>
        <v>8136501.6309879767</v>
      </c>
      <c r="J301" s="5">
        <f t="shared" si="22"/>
        <v>35.112880264079429</v>
      </c>
    </row>
    <row r="302" spans="1:10" x14ac:dyDescent="0.25">
      <c r="A302">
        <v>262</v>
      </c>
      <c r="B302">
        <v>2282</v>
      </c>
      <c r="F302">
        <f>'Switchgrass Fit k=0.05 default'!$B$17+'Switchgrass Fit k=0.05 default'!$B$18*'Switchgrass L0=140 k=0.05'!B302</f>
        <v>-1.9681447968337125</v>
      </c>
      <c r="G302" s="5">
        <f t="shared" si="23"/>
        <v>0.13971581715456521</v>
      </c>
      <c r="H302" s="5">
        <f t="shared" si="24"/>
        <v>0.38421849717505435</v>
      </c>
      <c r="I302" s="11">
        <f t="shared" si="25"/>
        <v>8136502.1549222907</v>
      </c>
      <c r="J302" s="5">
        <f t="shared" si="22"/>
        <v>35.112882525105569</v>
      </c>
    </row>
    <row r="303" spans="1:10" x14ac:dyDescent="0.25">
      <c r="A303">
        <v>263</v>
      </c>
      <c r="B303">
        <v>2283</v>
      </c>
      <c r="F303">
        <f>'Switchgrass Fit k=0.05 default'!$B$17+'Switchgrass Fit k=0.05 default'!$B$18*'Switchgrass L0=140 k=0.05'!B303</f>
        <v>-2.0181447968337096</v>
      </c>
      <c r="G303" s="5">
        <f t="shared" si="23"/>
        <v>0.13290179634558444</v>
      </c>
      <c r="H303" s="5">
        <f t="shared" si="24"/>
        <v>0.36547993995035721</v>
      </c>
      <c r="I303" s="11">
        <f t="shared" si="25"/>
        <v>8136502.6533040265</v>
      </c>
      <c r="J303" s="5">
        <f t="shared" si="22"/>
        <v>35.112884675860158</v>
      </c>
    </row>
    <row r="304" spans="1:10" x14ac:dyDescent="0.25">
      <c r="A304">
        <v>264</v>
      </c>
      <c r="B304">
        <v>2284</v>
      </c>
      <c r="F304">
        <f>'Switchgrass Fit k=0.05 default'!$B$17+'Switchgrass Fit k=0.05 default'!$B$18*'Switchgrass L0=140 k=0.05'!B304</f>
        <v>-2.0681447968337068</v>
      </c>
      <c r="G304" s="5">
        <f t="shared" si="23"/>
        <v>0.12642009925292175</v>
      </c>
      <c r="H304" s="5">
        <f t="shared" si="24"/>
        <v>0.34765527294553478</v>
      </c>
      <c r="I304" s="11">
        <f t="shared" si="25"/>
        <v>8136503.1273793988</v>
      </c>
      <c r="J304" s="5">
        <f t="shared" si="22"/>
        <v>35.11288672172121</v>
      </c>
    </row>
    <row r="305" spans="1:10" x14ac:dyDescent="0.25">
      <c r="A305">
        <v>265</v>
      </c>
      <c r="B305">
        <v>2285</v>
      </c>
      <c r="F305">
        <f>'Switchgrass Fit k=0.05 default'!$B$17+'Switchgrass Fit k=0.05 default'!$B$18*'Switchgrass L0=140 k=0.05'!B305</f>
        <v>-2.1181447968337181</v>
      </c>
      <c r="G305" s="5">
        <f t="shared" si="23"/>
        <v>0.12025451825767852</v>
      </c>
      <c r="H305" s="5">
        <f t="shared" si="24"/>
        <v>0.33069992520861591</v>
      </c>
      <c r="I305" s="11">
        <f t="shared" si="25"/>
        <v>8136503.5783338426</v>
      </c>
      <c r="J305" s="5">
        <f t="shared" si="22"/>
        <v>35.112888667804434</v>
      </c>
    </row>
    <row r="306" spans="1:10" x14ac:dyDescent="0.25">
      <c r="A306">
        <v>266</v>
      </c>
      <c r="B306">
        <v>2286</v>
      </c>
      <c r="F306">
        <f>'Switchgrass Fit k=0.05 default'!$B$17+'Switchgrass Fit k=0.05 default'!$B$18*'Switchgrass L0=140 k=0.05'!B306</f>
        <v>-2.1681447968337153</v>
      </c>
      <c r="G306" s="5">
        <f t="shared" si="23"/>
        <v>0.11438963619586247</v>
      </c>
      <c r="H306" s="5">
        <f t="shared" si="24"/>
        <v>0.31457149953862179</v>
      </c>
      <c r="I306" s="11">
        <f t="shared" si="25"/>
        <v>8136504.0072949789</v>
      </c>
      <c r="J306" s="5">
        <f t="shared" si="22"/>
        <v>35.112890518976073</v>
      </c>
    </row>
    <row r="307" spans="1:10" x14ac:dyDescent="0.25">
      <c r="A307">
        <v>267</v>
      </c>
      <c r="B307">
        <v>2287</v>
      </c>
      <c r="F307">
        <f>'Switchgrass Fit k=0.05 default'!$B$17+'Switchgrass Fit k=0.05 default'!$B$18*'Switchgrass L0=140 k=0.05'!B307</f>
        <v>-2.2181447968337125</v>
      </c>
      <c r="G307" s="5">
        <f t="shared" si="23"/>
        <v>0.10881078780743661</v>
      </c>
      <c r="H307" s="5">
        <f t="shared" si="24"/>
        <v>0.29922966647045068</v>
      </c>
      <c r="I307" s="11">
        <f t="shared" si="25"/>
        <v>8136504.4153354336</v>
      </c>
      <c r="J307" s="5">
        <f t="shared" si="22"/>
        <v>35.112892279865001</v>
      </c>
    </row>
    <row r="308" spans="1:10" x14ac:dyDescent="0.25">
      <c r="A308">
        <v>268</v>
      </c>
      <c r="B308">
        <v>2288</v>
      </c>
      <c r="F308">
        <f>'Switchgrass Fit k=0.05 default'!$B$17+'Switchgrass Fit k=0.05 default'!$B$18*'Switchgrass L0=140 k=0.05'!B308</f>
        <v>-2.2681447968337096</v>
      </c>
      <c r="G308" s="5">
        <f t="shared" si="23"/>
        <v>0.10350402306553753</v>
      </c>
      <c r="H308" s="5">
        <f t="shared" si="24"/>
        <v>0.28463606343022824</v>
      </c>
      <c r="I308" s="11">
        <f t="shared" si="25"/>
        <v>8136504.8034755206</v>
      </c>
      <c r="J308" s="5">
        <f t="shared" si="22"/>
        <v>35.112893954874366</v>
      </c>
    </row>
    <row r="309" spans="1:10" x14ac:dyDescent="0.25">
      <c r="A309">
        <v>269</v>
      </c>
      <c r="B309">
        <v>2289</v>
      </c>
      <c r="F309">
        <f>'Switchgrass Fit k=0.05 default'!$B$17+'Switchgrass Fit k=0.05 default'!$B$18*'Switchgrass L0=140 k=0.05'!B309</f>
        <v>-2.3181447968337068</v>
      </c>
      <c r="G309" s="5">
        <f t="shared" si="23"/>
        <v>9.8456072294140176E-2</v>
      </c>
      <c r="H309" s="5">
        <f t="shared" si="24"/>
        <v>0.27075419880888546</v>
      </c>
      <c r="I309" s="11">
        <f t="shared" si="25"/>
        <v>8136505.1726857917</v>
      </c>
      <c r="J309" s="5">
        <f t="shared" si="22"/>
        <v>35.112895548192554</v>
      </c>
    </row>
    <row r="310" spans="1:10" x14ac:dyDescent="0.25">
      <c r="A310">
        <v>270</v>
      </c>
      <c r="B310">
        <v>2290</v>
      </c>
      <c r="F310">
        <f>'Switchgrass Fit k=0.05 default'!$B$17+'Switchgrass Fit k=0.05 default'!$B$18*'Switchgrass L0=140 k=0.05'!B310</f>
        <v>-2.3681447968337181</v>
      </c>
      <c r="G310" s="5">
        <f t="shared" si="23"/>
        <v>9.3654312986954591E-2</v>
      </c>
      <c r="H310" s="5">
        <f t="shared" si="24"/>
        <v>0.25754936071412515</v>
      </c>
      <c r="I310" s="11">
        <f t="shared" si="25"/>
        <v>8136505.5238894653</v>
      </c>
      <c r="J310" s="5">
        <f t="shared" si="22"/>
        <v>35.112897063803693</v>
      </c>
    </row>
    <row r="311" spans="1:10" x14ac:dyDescent="0.25">
      <c r="A311">
        <v>271</v>
      </c>
      <c r="B311">
        <v>2291</v>
      </c>
      <c r="F311">
        <f>'Switchgrass Fit k=0.05 default'!$B$17+'Switchgrass Fit k=0.05 default'!$B$18*'Switchgrass L0=140 k=0.05'!B311</f>
        <v>-2.4181447968337153</v>
      </c>
      <c r="G311" s="5">
        <f t="shared" si="23"/>
        <v>8.9086738244590805E-2</v>
      </c>
      <c r="H311" s="5">
        <f t="shared" si="24"/>
        <v>0.2449885301726247</v>
      </c>
      <c r="I311" s="11">
        <f t="shared" si="25"/>
        <v>8136505.8579647336</v>
      </c>
      <c r="J311" s="5">
        <f t="shared" si="22"/>
        <v>35.112898505497611</v>
      </c>
    </row>
    <row r="312" spans="1:10" x14ac:dyDescent="0.25">
      <c r="A312">
        <v>272</v>
      </c>
      <c r="B312">
        <v>2292</v>
      </c>
      <c r="F312">
        <f>'Switchgrass Fit k=0.05 default'!$B$17+'Switchgrass Fit k=0.05 default'!$B$18*'Switchgrass L0=140 k=0.05'!B312</f>
        <v>-2.4681447968337125</v>
      </c>
      <c r="G312" s="5">
        <f t="shared" si="23"/>
        <v>8.4741926751048108E-2</v>
      </c>
      <c r="H312" s="5">
        <f t="shared" si="24"/>
        <v>0.2330402985653823</v>
      </c>
      <c r="I312" s="11">
        <f t="shared" si="25"/>
        <v>8136506.1757469587</v>
      </c>
      <c r="J312" s="5">
        <f t="shared" si="22"/>
        <v>35.112899876879283</v>
      </c>
    </row>
    <row r="313" spans="1:10" x14ac:dyDescent="0.25">
      <c r="A313">
        <v>273</v>
      </c>
      <c r="B313">
        <v>2293</v>
      </c>
      <c r="F313">
        <f>'Switchgrass Fit k=0.05 default'!$B$17+'Switchgrass Fit k=0.05 default'!$B$18*'Switchgrass L0=140 k=0.05'!B313</f>
        <v>-2.5181447968337096</v>
      </c>
      <c r="G313" s="5">
        <f t="shared" si="23"/>
        <v>8.0609014214481384E-2</v>
      </c>
      <c r="H313" s="5">
        <f t="shared" si="24"/>
        <v>0.2216747890898238</v>
      </c>
      <c r="I313" s="11">
        <f t="shared" si="25"/>
        <v>8136506.4780307617</v>
      </c>
      <c r="J313" s="5">
        <f t="shared" si="22"/>
        <v>35.112901181377879</v>
      </c>
    </row>
    <row r="314" spans="1:10" x14ac:dyDescent="0.25">
      <c r="A314">
        <v>274</v>
      </c>
      <c r="B314">
        <v>2294</v>
      </c>
      <c r="F314">
        <f>'Switchgrass Fit k=0.05 default'!$B$17+'Switchgrass Fit k=0.05 default'!$B$18*'Switchgrass L0=140 k=0.05'!B314</f>
        <v>-2.5681447968337068</v>
      </c>
      <c r="G314" s="5">
        <f t="shared" si="23"/>
        <v>7.667766620081122E-2</v>
      </c>
      <c r="H314" s="5">
        <f t="shared" si="24"/>
        <v>0.21086358205223085</v>
      </c>
      <c r="I314" s="11">
        <f t="shared" si="25"/>
        <v>8136506.7655720096</v>
      </c>
      <c r="J314" s="5">
        <f t="shared" si="22"/>
        <v>35.112902422255331</v>
      </c>
    </row>
    <row r="315" spans="1:10" x14ac:dyDescent="0.25">
      <c r="A315">
        <v>275</v>
      </c>
      <c r="B315">
        <v>2295</v>
      </c>
      <c r="F315">
        <f>'Switchgrass Fit k=0.05 default'!$B$17+'Switchgrass Fit k=0.05 default'!$B$18*'Switchgrass L0=140 k=0.05'!B315</f>
        <v>-2.6181447968337181</v>
      </c>
      <c r="G315" s="5">
        <f t="shared" si="23"/>
        <v>7.2938052292254668E-2</v>
      </c>
      <c r="H315" s="5">
        <f t="shared" si="24"/>
        <v>0.20057964380370033</v>
      </c>
      <c r="I315" s="11">
        <f t="shared" si="25"/>
        <v>8136507.0390897058</v>
      </c>
      <c r="J315" s="5">
        <f t="shared" si="22"/>
        <v>35.11290360261448</v>
      </c>
    </row>
    <row r="316" spans="1:10" x14ac:dyDescent="0.25">
      <c r="A316">
        <v>276</v>
      </c>
      <c r="B316">
        <v>2296</v>
      </c>
      <c r="F316">
        <f>'Switchgrass Fit k=0.05 default'!$B$17+'Switchgrass Fit k=0.05 default'!$B$18*'Switchgrass L0=140 k=0.05'!B316</f>
        <v>-2.6681447968337153</v>
      </c>
      <c r="G316" s="5">
        <f t="shared" si="23"/>
        <v>6.9380821506164592E-2</v>
      </c>
      <c r="H316" s="5">
        <f t="shared" si="24"/>
        <v>0.19079725914195261</v>
      </c>
      <c r="I316" s="11">
        <f t="shared" si="25"/>
        <v>8136507.2992677866</v>
      </c>
      <c r="J316" s="5">
        <f t="shared" si="22"/>
        <v>35.112904725406828</v>
      </c>
    </row>
    <row r="317" spans="1:10" x14ac:dyDescent="0.25">
      <c r="A317">
        <v>277</v>
      </c>
      <c r="B317">
        <v>2297</v>
      </c>
      <c r="F317">
        <f>'Switchgrass Fit k=0.05 default'!$B$17+'Switchgrass Fit k=0.05 default'!$B$18*'Switchgrass L0=140 k=0.05'!B317</f>
        <v>-2.7181447968337125</v>
      </c>
      <c r="G317" s="5">
        <f t="shared" si="23"/>
        <v>6.5997078912695892E-2</v>
      </c>
      <c r="H317" s="5">
        <f t="shared" si="24"/>
        <v>0.18149196700991371</v>
      </c>
      <c r="I317" s="11">
        <f t="shared" si="25"/>
        <v>8136507.5467568329</v>
      </c>
      <c r="J317" s="5">
        <f t="shared" si="22"/>
        <v>35.11290579343995</v>
      </c>
    </row>
    <row r="318" spans="1:10" x14ac:dyDescent="0.25">
      <c r="A318">
        <v>278</v>
      </c>
      <c r="B318">
        <v>2298</v>
      </c>
      <c r="F318">
        <f>'Switchgrass Fit k=0.05 default'!$B$17+'Switchgrass Fit k=0.05 default'!$B$18*'Switchgrass L0=140 k=0.05'!B318</f>
        <v>-2.7681447968337096</v>
      </c>
      <c r="G318" s="5">
        <f t="shared" si="23"/>
        <v>6.2778363392852102E-2</v>
      </c>
      <c r="H318" s="5">
        <f t="shared" si="24"/>
        <v>0.17264049933034328</v>
      </c>
      <c r="I318" s="11">
        <f t="shared" si="25"/>
        <v>8136507.7821756955</v>
      </c>
      <c r="J318" s="5">
        <f t="shared" si="22"/>
        <v>35.112906809384484</v>
      </c>
    </row>
    <row r="319" spans="1:10" x14ac:dyDescent="0.25">
      <c r="A319">
        <v>279</v>
      </c>
      <c r="B319">
        <v>2299</v>
      </c>
      <c r="F319">
        <f>'Switchgrass Fit k=0.05 default'!$B$17+'Switchgrass Fit k=0.05 default'!$B$18*'Switchgrass L0=140 k=0.05'!B319</f>
        <v>-2.8181447968337068</v>
      </c>
      <c r="G319" s="5">
        <f t="shared" si="23"/>
        <v>5.9716626481279567E-2</v>
      </c>
      <c r="H319" s="5">
        <f t="shared" si="24"/>
        <v>0.16422072282351879</v>
      </c>
      <c r="I319" s="11">
        <f t="shared" si="25"/>
        <v>8136508.006113044</v>
      </c>
      <c r="J319" s="5">
        <f t="shared" si="22"/>
        <v>35.112907775780812</v>
      </c>
    </row>
    <row r="320" spans="1:10" x14ac:dyDescent="0.25">
      <c r="A320">
        <v>280</v>
      </c>
      <c r="B320">
        <v>2300</v>
      </c>
      <c r="F320">
        <f>'Switchgrass Fit k=0.05 default'!$B$17+'Switchgrass Fit k=0.05 default'!$B$18*'Switchgrass L0=140 k=0.05'!B320</f>
        <v>-2.8681447968337181</v>
      </c>
      <c r="G320" s="5">
        <f t="shared" si="23"/>
        <v>5.680421224091102E-2</v>
      </c>
      <c r="H320" s="5">
        <f t="shared" si="24"/>
        <v>0.15621158366250532</v>
      </c>
      <c r="I320" s="11">
        <f t="shared" si="25"/>
        <v>8136508.2191288397</v>
      </c>
      <c r="J320" s="5">
        <f t="shared" si="22"/>
        <v>35.112908695045441</v>
      </c>
    </row>
    <row r="321" spans="1:10" x14ac:dyDescent="0.25">
      <c r="A321">
        <v>281</v>
      </c>
      <c r="B321">
        <v>2301</v>
      </c>
      <c r="F321">
        <f>'Switchgrass Fit k=0.05 default'!$B$17+'Switchgrass Fit k=0.05 default'!$B$18*'Switchgrass L0=140 k=0.05'!B321</f>
        <v>-2.9181447968337153</v>
      </c>
      <c r="G321" s="5">
        <f t="shared" si="23"/>
        <v>5.4033838119138353E-2</v>
      </c>
      <c r="H321" s="5">
        <f t="shared" si="24"/>
        <v>0.14859305482763047</v>
      </c>
      <c r="I321" s="11">
        <f t="shared" si="25"/>
        <v>8136508.421755733</v>
      </c>
      <c r="J321" s="5">
        <f t="shared" si="22"/>
        <v>35.112909569477004</v>
      </c>
    </row>
    <row r="322" spans="1:10" x14ac:dyDescent="0.25">
      <c r="A322">
        <v>282</v>
      </c>
      <c r="B322">
        <v>2302</v>
      </c>
      <c r="F322">
        <f>'Switchgrass Fit k=0.05 default'!$B$17+'Switchgrass Fit k=0.05 default'!$B$18*'Switchgrass L0=140 k=0.05'!B322</f>
        <v>-2.9681447968337125</v>
      </c>
      <c r="G322" s="5">
        <f t="shared" si="23"/>
        <v>5.1398576737632866E-2</v>
      </c>
      <c r="H322" s="5">
        <f t="shared" si="24"/>
        <v>0.14134608602849039</v>
      </c>
      <c r="I322" s="11">
        <f t="shared" si="25"/>
        <v>8136508.614500396</v>
      </c>
      <c r="J322" s="5">
        <f t="shared" si="22"/>
        <v>35.112910401262035</v>
      </c>
    </row>
    <row r="323" spans="1:10" x14ac:dyDescent="0.25">
      <c r="A323">
        <v>283</v>
      </c>
      <c r="B323">
        <v>2303</v>
      </c>
      <c r="F323">
        <f>'Switchgrass Fit k=0.05 default'!$B$17+'Switchgrass Fit k=0.05 default'!$B$18*'Switchgrass L0=140 k=0.05'!B323</f>
        <v>-3.0181447968337096</v>
      </c>
      <c r="G323" s="5">
        <f t="shared" si="23"/>
        <v>4.8891838570294437E-2</v>
      </c>
      <c r="H323" s="5">
        <f t="shared" si="24"/>
        <v>0.13445255606830969</v>
      </c>
      <c r="I323" s="11">
        <f t="shared" si="25"/>
        <v>8136508.7978447909</v>
      </c>
      <c r="J323" s="5">
        <f t="shared" si="22"/>
        <v>35.112911192480432</v>
      </c>
    </row>
    <row r="324" spans="1:10" x14ac:dyDescent="0.25">
      <c r="A324">
        <v>284</v>
      </c>
      <c r="B324">
        <v>2304</v>
      </c>
      <c r="F324">
        <f>'Switchgrass Fit k=0.05 default'!$B$17+'Switchgrass Fit k=0.05 default'!$B$18*'Switchgrass L0=140 k=0.05'!B324</f>
        <v>-3.0681447968337068</v>
      </c>
      <c r="G324" s="5">
        <f t="shared" si="23"/>
        <v>4.6507355466003118E-2</v>
      </c>
      <c r="H324" s="5">
        <f t="shared" si="24"/>
        <v>0.12789522753150859</v>
      </c>
      <c r="I324" s="11">
        <f t="shared" si="25"/>
        <v>8136508.9722473742</v>
      </c>
      <c r="J324" s="5">
        <f t="shared" si="22"/>
        <v>35.112911945110653</v>
      </c>
    </row>
    <row r="325" spans="1:10" x14ac:dyDescent="0.25">
      <c r="A325">
        <v>285</v>
      </c>
      <c r="B325">
        <v>2305</v>
      </c>
      <c r="F325">
        <f>'Switchgrass Fit k=0.05 default'!$B$17+'Switchgrass Fit k=0.05 default'!$B$18*'Switchgrass L0=140 k=0.05'!B325</f>
        <v>-3.1181447968337181</v>
      </c>
      <c r="G325" s="5">
        <f t="shared" si="23"/>
        <v>4.4239164974975785E-2</v>
      </c>
      <c r="H325" s="5">
        <f t="shared" si="24"/>
        <v>0.12165770368118341</v>
      </c>
      <c r="I325" s="11">
        <f t="shared" si="25"/>
        <v>8136509.1381442435</v>
      </c>
      <c r="J325" s="5">
        <f t="shared" si="22"/>
        <v>35.11291266103467</v>
      </c>
    </row>
    <row r="326" spans="1:10" x14ac:dyDescent="0.25">
      <c r="A326">
        <v>286</v>
      </c>
      <c r="B326">
        <v>2306</v>
      </c>
      <c r="F326">
        <f>'Switchgrass Fit k=0.05 default'!$B$17+'Switchgrass Fit k=0.05 default'!$B$18*'Switchgrass L0=140 k=0.05'!B326</f>
        <v>-3.1681447968337153</v>
      </c>
      <c r="G326" s="5">
        <f t="shared" si="23"/>
        <v>4.2081595439538474E-2</v>
      </c>
      <c r="H326" s="5">
        <f t="shared" si="24"/>
        <v>0.1157243874587308</v>
      </c>
      <c r="I326" s="11">
        <f t="shared" si="25"/>
        <v>8136509.2959502265</v>
      </c>
      <c r="J326" s="5">
        <f t="shared" si="22"/>
        <v>35.11291334204266</v>
      </c>
    </row>
    <row r="327" spans="1:10" x14ac:dyDescent="0.25">
      <c r="A327">
        <v>287</v>
      </c>
      <c r="B327">
        <v>2307</v>
      </c>
      <c r="F327">
        <f>'Switchgrass Fit k=0.05 default'!$B$17+'Switchgrass Fit k=0.05 default'!$B$18*'Switchgrass L0=140 k=0.05'!B327</f>
        <v>-3.2181447968337125</v>
      </c>
      <c r="G327" s="5">
        <f t="shared" si="23"/>
        <v>4.0029251812024172E-2</v>
      </c>
      <c r="H327" s="5">
        <f t="shared" si="24"/>
        <v>0.11008044248306648</v>
      </c>
      <c r="I327" s="11">
        <f t="shared" si="25"/>
        <v>8136509.4460599208</v>
      </c>
      <c r="J327" s="5">
        <f t="shared" ref="J327:J390" si="26">I327/$C$2*100</f>
        <v>35.112913989837494</v>
      </c>
    </row>
    <row r="328" spans="1:10" x14ac:dyDescent="0.25">
      <c r="A328">
        <v>288</v>
      </c>
      <c r="B328">
        <v>2308</v>
      </c>
      <c r="F328">
        <f>'Switchgrass Fit k=0.05 default'!$B$17+'Switchgrass Fit k=0.05 default'!$B$18*'Switchgrass L0=140 k=0.05'!B328</f>
        <v>-3.2681447968337096</v>
      </c>
      <c r="G328" s="5">
        <f t="shared" si="23"/>
        <v>3.8077002164346022E-2</v>
      </c>
      <c r="H328" s="5">
        <f t="shared" si="24"/>
        <v>0.10471175595195156</v>
      </c>
      <c r="I328" s="11">
        <f t="shared" si="25"/>
        <v>8136509.5888486793</v>
      </c>
      <c r="J328" s="5">
        <f t="shared" si="26"/>
        <v>35.112914606038998</v>
      </c>
    </row>
    <row r="329" spans="1:10" x14ac:dyDescent="0.25">
      <c r="A329">
        <v>289</v>
      </c>
      <c r="B329">
        <v>2309</v>
      </c>
      <c r="F329">
        <f>'Switchgrass Fit k=0.05 default'!$B$17+'Switchgrass Fit k=0.05 default'!$B$18*'Switchgrass L0=140 k=0.05'!B329</f>
        <v>-3.3181447968337068</v>
      </c>
      <c r="G329" s="5">
        <f t="shared" si="23"/>
        <v>3.6219964855503411E-2</v>
      </c>
      <c r="H329" s="5">
        <f t="shared" si="24"/>
        <v>9.9604903352634389E-2</v>
      </c>
      <c r="I329" s="11">
        <f t="shared" si="25"/>
        <v>8136509.7246735478</v>
      </c>
      <c r="J329" s="5">
        <f t="shared" si="26"/>
        <v>35.112915192188005</v>
      </c>
    </row>
    <row r="330" spans="1:10" x14ac:dyDescent="0.25">
      <c r="A330">
        <v>290</v>
      </c>
      <c r="B330">
        <v>2310</v>
      </c>
      <c r="F330">
        <f>'Switchgrass Fit k=0.05 default'!$B$17+'Switchgrass Fit k=0.05 default'!$B$18*'Switchgrass L0=140 k=0.05'!B330</f>
        <v>-3.3681447968337181</v>
      </c>
      <c r="G330" s="5">
        <f t="shared" si="23"/>
        <v>3.4453496324936203E-2</v>
      </c>
      <c r="H330" s="5">
        <f t="shared" si="24"/>
        <v>9.4747114893574555E-2</v>
      </c>
      <c r="I330" s="11">
        <f t="shared" si="25"/>
        <v>8136509.853874159</v>
      </c>
      <c r="J330" s="5">
        <f t="shared" si="26"/>
        <v>35.112915749750186</v>
      </c>
    </row>
    <row r="331" spans="1:10" x14ac:dyDescent="0.25">
      <c r="A331">
        <v>291</v>
      </c>
      <c r="B331">
        <v>2311</v>
      </c>
      <c r="F331">
        <f>'Switchgrass Fit k=0.05 default'!$B$17+'Switchgrass Fit k=0.05 default'!$B$18*'Switchgrass L0=140 k=0.05'!B331</f>
        <v>-3.4181447968337153</v>
      </c>
      <c r="G331" s="5">
        <f t="shared" si="23"/>
        <v>3.2773179481206623E-2</v>
      </c>
      <c r="H331" s="5">
        <f t="shared" si="24"/>
        <v>9.0126243573318207E-2</v>
      </c>
      <c r="I331" s="11">
        <f t="shared" si="25"/>
        <v>8136509.9767735824</v>
      </c>
      <c r="J331" s="5">
        <f t="shared" si="26"/>
        <v>35.112916280119741</v>
      </c>
    </row>
    <row r="332" spans="1:10" x14ac:dyDescent="0.25">
      <c r="A332">
        <v>292</v>
      </c>
      <c r="B332">
        <v>2312</v>
      </c>
      <c r="F332">
        <f>'Switchgrass Fit k=0.05 default'!$B$17+'Switchgrass Fit k=0.05 default'!$B$18*'Switchgrass L0=140 k=0.05'!B332</f>
        <v>-3.4681447968337125</v>
      </c>
      <c r="G332" s="5">
        <f t="shared" si="23"/>
        <v>3.1174812656966876E-2</v>
      </c>
      <c r="H332" s="5">
        <f t="shared" si="24"/>
        <v>8.5730734806658909E-2</v>
      </c>
      <c r="I332" s="11">
        <f t="shared" si="25"/>
        <v>8136510.0936791301</v>
      </c>
      <c r="J332" s="5">
        <f t="shared" si="26"/>
        <v>35.112916784622861</v>
      </c>
    </row>
    <row r="333" spans="1:10" x14ac:dyDescent="0.25">
      <c r="A333">
        <v>293</v>
      </c>
      <c r="B333">
        <v>2313</v>
      </c>
      <c r="F333">
        <f>'Switchgrass Fit k=0.05 default'!$B$17+'Switchgrass Fit k=0.05 default'!$B$18*'Switchgrass L0=140 k=0.05'!B333</f>
        <v>-3.5181447968337096</v>
      </c>
      <c r="G333" s="5">
        <f t="shared" si="23"/>
        <v>2.965439910260426E-2</v>
      </c>
      <c r="H333" s="5">
        <f t="shared" si="24"/>
        <v>8.1549597532161719E-2</v>
      </c>
      <c r="I333" s="11">
        <f t="shared" si="25"/>
        <v>8136510.2048831275</v>
      </c>
      <c r="J333" s="5">
        <f t="shared" si="26"/>
        <v>35.11291726452108</v>
      </c>
    </row>
    <row r="334" spans="1:10" x14ac:dyDescent="0.25">
      <c r="A334">
        <v>294</v>
      </c>
      <c r="B334">
        <v>2314</v>
      </c>
      <c r="F334">
        <f>'Switchgrass Fit k=0.05 default'!$B$17+'Switchgrass Fit k=0.05 default'!$B$18*'Switchgrass L0=140 k=0.05'!B334</f>
        <v>-3.5681447968337068</v>
      </c>
      <c r="G334" s="5">
        <f t="shared" si="23"/>
        <v>2.8208136992284822E-2</v>
      </c>
      <c r="H334" s="5">
        <f t="shared" si="24"/>
        <v>7.7572376728783254E-2</v>
      </c>
      <c r="I334" s="11">
        <f t="shared" si="25"/>
        <v>8136510.3106636405</v>
      </c>
      <c r="J334" s="5">
        <f t="shared" si="26"/>
        <v>35.112917721014384</v>
      </c>
    </row>
    <row r="335" spans="1:10" x14ac:dyDescent="0.25">
      <c r="A335">
        <v>295</v>
      </c>
      <c r="B335">
        <v>2315</v>
      </c>
      <c r="F335">
        <f>'Switchgrass Fit k=0.05 default'!$B$17+'Switchgrass Fit k=0.05 default'!$B$18*'Switchgrass L0=140 k=0.05'!B335</f>
        <v>-3.6181447968337181</v>
      </c>
      <c r="G335" s="5">
        <f t="shared" si="23"/>
        <v>2.6832409917408089E-2</v>
      </c>
      <c r="H335" s="5">
        <f t="shared" si="24"/>
        <v>7.3789127272872249E-2</v>
      </c>
      <c r="I335" s="11">
        <f t="shared" si="25"/>
        <v>8136510.4112851778</v>
      </c>
      <c r="J335" s="5">
        <f t="shared" si="26"/>
        <v>35.112918155244245</v>
      </c>
    </row>
    <row r="336" spans="1:10" x14ac:dyDescent="0.25">
      <c r="A336">
        <v>296</v>
      </c>
      <c r="B336">
        <v>2316</v>
      </c>
      <c r="F336">
        <f>'Switchgrass Fit k=0.05 default'!$B$17+'Switchgrass Fit k=0.05 default'!$B$18*'Switchgrass L0=140 k=0.05'!B336</f>
        <v>-3.6681447968337153</v>
      </c>
      <c r="G336" s="5">
        <f t="shared" si="23"/>
        <v>2.5523777843703417E-2</v>
      </c>
      <c r="H336" s="5">
        <f t="shared" si="24"/>
        <v>7.0190389070184392E-2</v>
      </c>
      <c r="I336" s="11">
        <f t="shared" si="25"/>
        <v>8136510.5069993446</v>
      </c>
      <c r="J336" s="5">
        <f t="shared" si="26"/>
        <v>35.112918568296472</v>
      </c>
    </row>
    <row r="337" spans="1:10" x14ac:dyDescent="0.25">
      <c r="A337">
        <v>297</v>
      </c>
      <c r="B337">
        <v>2317</v>
      </c>
      <c r="F337">
        <f>'Switchgrass Fit k=0.05 default'!$B$17+'Switchgrass Fit k=0.05 default'!$B$18*'Switchgrass L0=140 k=0.05'!B337</f>
        <v>-3.7181447968337125</v>
      </c>
      <c r="G337" s="5">
        <f t="shared" si="23"/>
        <v>2.4278968509350147E-2</v>
      </c>
      <c r="H337" s="5">
        <f t="shared" si="24"/>
        <v>6.6767163400712898E-2</v>
      </c>
      <c r="I337" s="11">
        <f t="shared" si="25"/>
        <v>8136510.5980454767</v>
      </c>
      <c r="J337" s="5">
        <f t="shared" si="26"/>
        <v>35.112918961203896</v>
      </c>
    </row>
    <row r="338" spans="1:10" x14ac:dyDescent="0.25">
      <c r="A338">
        <v>298</v>
      </c>
      <c r="B338">
        <v>2318</v>
      </c>
      <c r="F338">
        <f>'Switchgrass Fit k=0.05 default'!$B$17+'Switchgrass Fit k=0.05 default'!$B$18*'Switchgrass L0=140 k=0.05'!B338</f>
        <v>-3.7681447968337096</v>
      </c>
      <c r="G338" s="5">
        <f t="shared" si="23"/>
        <v>2.3094869242620164E-2</v>
      </c>
      <c r="H338" s="5">
        <f t="shared" si="24"/>
        <v>6.3510890417205451E-2</v>
      </c>
      <c r="I338" s="11">
        <f t="shared" si="25"/>
        <v>8136510.684651236</v>
      </c>
      <c r="J338" s="5">
        <f t="shared" si="26"/>
        <v>35.112919334948998</v>
      </c>
    </row>
    <row r="339" spans="1:10" x14ac:dyDescent="0.25">
      <c r="A339">
        <v>299</v>
      </c>
      <c r="B339">
        <v>2319</v>
      </c>
      <c r="F339">
        <f>'Switchgrass Fit k=0.05 default'!$B$17+'Switchgrass Fit k=0.05 default'!$B$18*'Switchgrass L0=140 k=0.05'!B339</f>
        <v>-3.8181447968337068</v>
      </c>
      <c r="G339" s="5">
        <f t="shared" si="23"/>
        <v>2.1968519178576881E-2</v>
      </c>
      <c r="H339" s="5">
        <f t="shared" si="24"/>
        <v>6.041342774108642E-2</v>
      </c>
      <c r="I339" s="11">
        <f t="shared" si="25"/>
        <v>8136510.767033183</v>
      </c>
      <c r="J339" s="5">
        <f t="shared" si="26"/>
        <v>35.112919690466342</v>
      </c>
    </row>
    <row r="340" spans="1:10" x14ac:dyDescent="0.25">
      <c r="A340">
        <v>300</v>
      </c>
      <c r="B340">
        <v>2320</v>
      </c>
      <c r="F340">
        <f>'Switchgrass Fit k=0.05 default'!$B$17+'Switchgrass Fit k=0.05 default'!$B$18*'Switchgrass L0=140 k=0.05'!B340</f>
        <v>-3.8681447968337181</v>
      </c>
      <c r="G340" s="5">
        <f t="shared" si="23"/>
        <v>2.0897101855370349E-2</v>
      </c>
      <c r="H340" s="5">
        <f t="shared" si="24"/>
        <v>5.746703010226846E-2</v>
      </c>
      <c r="I340" s="11">
        <f t="shared" si="25"/>
        <v>8136510.845397315</v>
      </c>
      <c r="J340" s="5">
        <f t="shared" si="26"/>
        <v>35.112920028644901</v>
      </c>
    </row>
    <row r="341" spans="1:10" x14ac:dyDescent="0.25">
      <c r="A341">
        <v>301</v>
      </c>
      <c r="B341">
        <v>2321</v>
      </c>
      <c r="F341">
        <f>'Switchgrass Fit k=0.05 default'!$B$17+'Switchgrass Fit k=0.05 default'!$B$18*'Switchgrass L0=140 k=0.05'!B341</f>
        <v>-3.9181447968337153</v>
      </c>
      <c r="G341" s="5">
        <f t="shared" si="23"/>
        <v>1.9877938171616795E-2</v>
      </c>
      <c r="H341" s="5">
        <f t="shared" si="24"/>
        <v>5.4664329971946188E-2</v>
      </c>
      <c r="I341" s="11">
        <f t="shared" si="25"/>
        <v>8136510.9199395832</v>
      </c>
      <c r="J341" s="5">
        <f t="shared" si="26"/>
        <v>35.112920350330299</v>
      </c>
    </row>
    <row r="342" spans="1:10" x14ac:dyDescent="0.25">
      <c r="A342">
        <v>302</v>
      </c>
      <c r="B342">
        <v>2322</v>
      </c>
      <c r="F342">
        <f>'Switchgrass Fit k=0.05 default'!$B$17+'Switchgrass Fit k=0.05 default'!$B$18*'Switchgrass L0=140 k=0.05'!B342</f>
        <v>-3.9681447968337125</v>
      </c>
      <c r="G342" s="5">
        <f t="shared" si="23"/>
        <v>1.8908479687247876E-2</v>
      </c>
      <c r="H342" s="5">
        <f t="shared" si="24"/>
        <v>5.1998319139931658E-2</v>
      </c>
      <c r="I342" s="11">
        <f t="shared" si="25"/>
        <v>8136510.9908463815</v>
      </c>
      <c r="J342" s="5">
        <f t="shared" si="26"/>
        <v>35.112920656326907</v>
      </c>
    </row>
    <row r="343" spans="1:10" x14ac:dyDescent="0.25">
      <c r="A343">
        <v>303</v>
      </c>
      <c r="B343">
        <v>2323</v>
      </c>
      <c r="F343">
        <f>'Switchgrass Fit k=0.05 default'!$B$17+'Switchgrass Fit k=0.05 default'!$B$18*'Switchgrass L0=140 k=0.05'!B343</f>
        <v>-4.0181447968337096</v>
      </c>
      <c r="G343" s="5">
        <f t="shared" si="23"/>
        <v>1.7986302251084288E-2</v>
      </c>
      <c r="H343" s="5">
        <f t="shared" si="24"/>
        <v>4.9462331190481795E-2</v>
      </c>
      <c r="I343" s="11">
        <f t="shared" si="25"/>
        <v>8136511.0582950152</v>
      </c>
      <c r="J343" s="5">
        <f t="shared" si="26"/>
        <v>35.112920947399893</v>
      </c>
    </row>
    <row r="344" spans="1:10" x14ac:dyDescent="0.25">
      <c r="A344">
        <v>304</v>
      </c>
      <c r="B344">
        <v>2324</v>
      </c>
      <c r="F344">
        <f>'Switchgrass Fit k=0.05 default'!$B$17+'Switchgrass Fit k=0.05 default'!$B$18*'Switchgrass L0=140 k=0.05'!B344</f>
        <v>-4.0681447968337068</v>
      </c>
      <c r="G344" s="5">
        <f t="shared" si="23"/>
        <v>1.7109099939194853E-2</v>
      </c>
      <c r="H344" s="5">
        <f t="shared" si="24"/>
        <v>4.7050024832785843E-2</v>
      </c>
      <c r="I344" s="11">
        <f t="shared" si="25"/>
        <v>8136511.1224541394</v>
      </c>
      <c r="J344" s="5">
        <f t="shared" si="26"/>
        <v>35.112921224277073</v>
      </c>
    </row>
    <row r="345" spans="1:10" x14ac:dyDescent="0.25">
      <c r="A345">
        <v>305</v>
      </c>
      <c r="B345">
        <v>2325</v>
      </c>
      <c r="F345">
        <f>'Switchgrass Fit k=0.05 default'!$B$17+'Switchgrass Fit k=0.05 default'!$B$18*'Switchgrass L0=140 k=0.05'!B345</f>
        <v>-4.1181447968337181</v>
      </c>
      <c r="G345" s="5">
        <f t="shared" si="23"/>
        <v>1.6274679288885336E-2</v>
      </c>
      <c r="H345" s="5">
        <f t="shared" si="24"/>
        <v>4.4755368044434675E-2</v>
      </c>
      <c r="I345" s="11">
        <f t="shared" si="25"/>
        <v>8136511.1834841873</v>
      </c>
      <c r="J345" s="5">
        <f t="shared" si="26"/>
        <v>35.112921487650802</v>
      </c>
    </row>
    <row r="346" spans="1:10" x14ac:dyDescent="0.25">
      <c r="A346">
        <v>306</v>
      </c>
      <c r="B346">
        <v>2326</v>
      </c>
      <c r="F346">
        <f>'Switchgrass Fit k=0.05 default'!$B$17+'Switchgrass Fit k=0.05 default'!$B$18*'Switchgrass L0=140 k=0.05'!B346</f>
        <v>-4.1681447968337153</v>
      </c>
      <c r="G346" s="5">
        <f t="shared" si="23"/>
        <v>1.548095381390013E-2</v>
      </c>
      <c r="H346" s="5">
        <f t="shared" si="24"/>
        <v>4.257262298822536E-2</v>
      </c>
      <c r="I346" s="11">
        <f t="shared" si="25"/>
        <v>8136511.2415377647</v>
      </c>
      <c r="J346" s="5">
        <f t="shared" si="26"/>
        <v>35.112921738179637</v>
      </c>
    </row>
    <row r="347" spans="1:10" x14ac:dyDescent="0.25">
      <c r="A347">
        <v>307</v>
      </c>
      <c r="B347">
        <v>2327</v>
      </c>
      <c r="F347">
        <f>'Switchgrass Fit k=0.05 default'!$B$17+'Switchgrass Fit k=0.05 default'!$B$18*'Switchgrass L0=140 k=0.05'!B347</f>
        <v>-4.2181447968337125</v>
      </c>
      <c r="G347" s="5">
        <f t="shared" si="23"/>
        <v>1.4725938787118397E-2</v>
      </c>
      <c r="H347" s="5">
        <f t="shared" si="24"/>
        <v>4.0496331664575592E-2</v>
      </c>
      <c r="I347" s="11">
        <f t="shared" si="25"/>
        <v>8136511.2967600347</v>
      </c>
      <c r="J347" s="5">
        <f t="shared" si="26"/>
        <v>35.112921976490043</v>
      </c>
    </row>
    <row r="348" spans="1:10" x14ac:dyDescent="0.25">
      <c r="A348">
        <v>308</v>
      </c>
      <c r="B348">
        <v>2328</v>
      </c>
      <c r="F348">
        <f>'Switchgrass Fit k=0.05 default'!$B$17+'Switchgrass Fit k=0.05 default'!$B$18*'Switchgrass L0=140 k=0.05'!B348</f>
        <v>-4.2681447968337096</v>
      </c>
      <c r="G348" s="5">
        <f t="shared" si="23"/>
        <v>1.4007746277703416E-2</v>
      </c>
      <c r="H348" s="5">
        <f t="shared" si="24"/>
        <v>3.8521302263684394E-2</v>
      </c>
      <c r="I348" s="11">
        <f t="shared" si="25"/>
        <v>8136511.3492890829</v>
      </c>
      <c r="J348" s="5">
        <f t="shared" si="26"/>
        <v>35.112922203177902</v>
      </c>
    </row>
    <row r="349" spans="1:10" x14ac:dyDescent="0.25">
      <c r="A349">
        <v>309</v>
      </c>
      <c r="B349">
        <v>2329</v>
      </c>
      <c r="F349">
        <f>'Switchgrass Fit k=0.05 default'!$B$17+'Switchgrass Fit k=0.05 default'!$B$18*'Switchgrass L0=140 k=0.05'!B349</f>
        <v>-4.3181447968337068</v>
      </c>
      <c r="G349" s="5">
        <f t="shared" si="23"/>
        <v>1.3324580430291876E-2</v>
      </c>
      <c r="H349" s="5">
        <f t="shared" si="24"/>
        <v>3.6642596183302657E-2</v>
      </c>
      <c r="I349" s="11">
        <f t="shared" si="25"/>
        <v>8136511.3992562592</v>
      </c>
      <c r="J349" s="5">
        <f t="shared" si="26"/>
        <v>35.112922418810072</v>
      </c>
    </row>
    <row r="350" spans="1:10" x14ac:dyDescent="0.25">
      <c r="A350">
        <v>310</v>
      </c>
      <c r="B350">
        <v>2330</v>
      </c>
      <c r="F350">
        <f>'Switchgrass Fit k=0.05 default'!$B$17+'Switchgrass Fit k=0.05 default'!$B$18*'Switchgrass L0=140 k=0.05'!B350</f>
        <v>-4.3681447968337181</v>
      </c>
      <c r="G350" s="5">
        <f t="shared" si="23"/>
        <v>1.2674732974419874E-2</v>
      </c>
      <c r="H350" s="5">
        <f t="shared" si="24"/>
        <v>3.4855515679654656E-2</v>
      </c>
      <c r="I350" s="11">
        <f t="shared" si="25"/>
        <v>8136511.446786508</v>
      </c>
      <c r="J350" s="5">
        <f t="shared" si="26"/>
        <v>35.112922623925733</v>
      </c>
    </row>
    <row r="351" spans="1:10" x14ac:dyDescent="0.25">
      <c r="A351">
        <v>311</v>
      </c>
      <c r="B351">
        <v>2331</v>
      </c>
      <c r="F351">
        <f>'Switchgrass Fit k=0.05 default'!$B$17+'Switchgrass Fit k=0.05 default'!$B$18*'Switchgrass L0=140 k=0.05'!B351</f>
        <v>-4.4181447968337153</v>
      </c>
      <c r="G351" s="5">
        <f t="shared" si="23"/>
        <v>1.2056578952957673E-2</v>
      </c>
      <c r="H351" s="5">
        <f t="shared" si="24"/>
        <v>3.3155592120633598E-2</v>
      </c>
      <c r="I351" s="11">
        <f t="shared" si="25"/>
        <v>8136511.491998679</v>
      </c>
      <c r="J351" s="5">
        <f t="shared" si="26"/>
        <v>35.112922819037792</v>
      </c>
    </row>
    <row r="352" spans="1:10" x14ac:dyDescent="0.25">
      <c r="A352">
        <v>312</v>
      </c>
      <c r="B352">
        <v>2332</v>
      </c>
      <c r="F352">
        <f>'Switchgrass Fit k=0.05 default'!$B$17+'Switchgrass Fit k=0.05 default'!$B$18*'Switchgrass L0=140 k=0.05'!B352</f>
        <v>-4.4681447968337125</v>
      </c>
      <c r="G352" s="5">
        <f t="shared" si="23"/>
        <v>1.1468572658869381E-2</v>
      </c>
      <c r="H352" s="5">
        <f t="shared" si="24"/>
        <v>3.1538574811890797E-2</v>
      </c>
      <c r="I352" s="11">
        <f t="shared" si="25"/>
        <v>8136511.5350058265</v>
      </c>
      <c r="J352" s="5">
        <f t="shared" si="26"/>
        <v>35.112923004634119</v>
      </c>
    </row>
    <row r="353" spans="1:10" x14ac:dyDescent="0.25">
      <c r="A353">
        <v>313</v>
      </c>
      <c r="B353">
        <v>2333</v>
      </c>
      <c r="F353">
        <f>'Switchgrass Fit k=0.05 default'!$B$17+'Switchgrass Fit k=0.05 default'!$B$18*'Switchgrass L0=140 k=0.05'!B353</f>
        <v>-4.5181447968337096</v>
      </c>
      <c r="G353" s="5">
        <f t="shared" si="23"/>
        <v>1.0909243770140976E-2</v>
      </c>
      <c r="H353" s="5">
        <f t="shared" si="24"/>
        <v>3.0000420367887685E-2</v>
      </c>
      <c r="I353" s="11">
        <f t="shared" si="25"/>
        <v>8136511.5759154903</v>
      </c>
      <c r="J353" s="5">
        <f t="shared" si="26"/>
        <v>35.1129231811788</v>
      </c>
    </row>
    <row r="354" spans="1:10" x14ac:dyDescent="0.25">
      <c r="A354">
        <v>314</v>
      </c>
      <c r="B354">
        <v>2334</v>
      </c>
      <c r="F354">
        <f>'Switchgrass Fit k=0.05 default'!$B$17+'Switchgrass Fit k=0.05 default'!$B$18*'Switchgrass L0=140 k=0.05'!B354</f>
        <v>-4.5681447968337068</v>
      </c>
      <c r="G354" s="5">
        <f t="shared" si="23"/>
        <v>1.037719367320923E-2</v>
      </c>
      <c r="H354" s="5">
        <f t="shared" si="24"/>
        <v>2.8537282601325382E-2</v>
      </c>
      <c r="I354" s="11">
        <f t="shared" si="25"/>
        <v>8136511.6148299668</v>
      </c>
      <c r="J354" s="5">
        <f t="shared" si="26"/>
        <v>35.112923349113309</v>
      </c>
    </row>
    <row r="355" spans="1:10" x14ac:dyDescent="0.25">
      <c r="A355">
        <v>315</v>
      </c>
      <c r="B355">
        <v>2335</v>
      </c>
      <c r="F355">
        <f>'Switchgrass Fit k=0.05 default'!$B$17+'Switchgrass Fit k=0.05 default'!$B$18*'Switchgrass L0=140 k=0.05'!B355</f>
        <v>-4.6181447968337181</v>
      </c>
      <c r="G355" s="5">
        <f t="shared" si="23"/>
        <v>9.8710919656991546E-3</v>
      </c>
      <c r="H355" s="5">
        <f t="shared" si="24"/>
        <v>2.7145502905672674E-2</v>
      </c>
      <c r="I355" s="11">
        <f t="shared" si="25"/>
        <v>8136511.6518465616</v>
      </c>
      <c r="J355" s="5">
        <f t="shared" si="26"/>
        <v>35.112923508857541</v>
      </c>
    </row>
    <row r="356" spans="1:10" x14ac:dyDescent="0.25">
      <c r="A356">
        <v>316</v>
      </c>
      <c r="B356">
        <v>2336</v>
      </c>
      <c r="F356">
        <f>'Switchgrass Fit k=0.05 default'!$B$17+'Switchgrass Fit k=0.05 default'!$B$18*'Switchgrass L0=140 k=0.05'!B356</f>
        <v>-4.6681447968337153</v>
      </c>
      <c r="G356" s="5">
        <f t="shared" si="23"/>
        <v>9.389673129725655E-3</v>
      </c>
      <c r="H356" s="5">
        <f t="shared" si="24"/>
        <v>2.5821601106745549E-2</v>
      </c>
      <c r="I356" s="11">
        <f t="shared" si="25"/>
        <v>8136511.687057836</v>
      </c>
      <c r="J356" s="5">
        <f t="shared" si="26"/>
        <v>35.112923660810964</v>
      </c>
    </row>
    <row r="357" spans="1:10" x14ac:dyDescent="0.25">
      <c r="A357">
        <v>317</v>
      </c>
      <c r="B357">
        <v>2337</v>
      </c>
      <c r="F357">
        <f>'Switchgrass Fit k=0.05 default'!$B$17+'Switchgrass Fit k=0.05 default'!$B$18*'Switchgrass L0=140 k=0.05'!B357</f>
        <v>-4.7181447968337125</v>
      </c>
      <c r="G357" s="5">
        <f t="shared" si="23"/>
        <v>8.931733367438778E-3</v>
      </c>
      <c r="H357" s="5">
        <f t="shared" si="24"/>
        <v>2.4562266760456641E-2</v>
      </c>
      <c r="I357" s="11">
        <f t="shared" si="25"/>
        <v>8136511.7205518363</v>
      </c>
      <c r="J357" s="5">
        <f t="shared" si="26"/>
        <v>35.112923805353532</v>
      </c>
    </row>
    <row r="358" spans="1:10" x14ac:dyDescent="0.25">
      <c r="A358">
        <v>318</v>
      </c>
      <c r="B358">
        <v>2338</v>
      </c>
      <c r="F358">
        <f>'Switchgrass Fit k=0.05 default'!$B$17+'Switchgrass Fit k=0.05 default'!$B$18*'Switchgrass L0=140 k=0.05'!B358</f>
        <v>-4.7681447968337096</v>
      </c>
      <c r="G358" s="5">
        <f t="shared" si="23"/>
        <v>8.4961275909026367E-3</v>
      </c>
      <c r="H358" s="5">
        <f t="shared" si="24"/>
        <v>2.3364350874982252E-2</v>
      </c>
      <c r="I358" s="11">
        <f t="shared" si="25"/>
        <v>8136511.7524123155</v>
      </c>
      <c r="J358" s="5">
        <f t="shared" si="26"/>
        <v>35.112923942846678</v>
      </c>
    </row>
    <row r="359" spans="1:10" x14ac:dyDescent="0.25">
      <c r="A359">
        <v>319</v>
      </c>
      <c r="B359">
        <v>2339</v>
      </c>
      <c r="F359">
        <f>'Switchgrass Fit k=0.05 default'!$B$17+'Switchgrass Fit k=0.05 default'!$B$18*'Switchgrass L0=140 k=0.05'!B359</f>
        <v>-4.8181447968337068</v>
      </c>
      <c r="G359" s="5">
        <f t="shared" si="23"/>
        <v>8.0817665587789769E-3</v>
      </c>
      <c r="H359" s="5">
        <f t="shared" si="24"/>
        <v>2.2224858036642186E-2</v>
      </c>
      <c r="I359" s="11">
        <f t="shared" si="25"/>
        <v>8136511.7827189406</v>
      </c>
      <c r="J359" s="5">
        <f t="shared" si="26"/>
        <v>35.112924073634197</v>
      </c>
    </row>
    <row r="360" spans="1:10" x14ac:dyDescent="0.25">
      <c r="A360">
        <v>320</v>
      </c>
      <c r="B360">
        <v>2340</v>
      </c>
      <c r="F360">
        <f>'Switchgrass Fit k=0.05 default'!$B$17+'Switchgrass Fit k=0.05 default'!$B$18*'Switchgrass L0=140 k=0.05'!B360</f>
        <v>-4.8681447968337181</v>
      </c>
      <c r="G360" s="5">
        <f t="shared" si="23"/>
        <v>7.6876141526563543E-3</v>
      </c>
      <c r="H360" s="5">
        <f t="shared" si="24"/>
        <v>2.1140938919804973E-2</v>
      </c>
      <c r="I360" s="11">
        <f t="shared" si="25"/>
        <v>8136511.8115474936</v>
      </c>
      <c r="J360" s="5">
        <f t="shared" si="26"/>
        <v>35.112924198043139</v>
      </c>
    </row>
    <row r="361" spans="1:10" x14ac:dyDescent="0.25">
      <c r="A361">
        <v>321</v>
      </c>
      <c r="B361">
        <v>2341</v>
      </c>
      <c r="F361">
        <f>'Switchgrass Fit k=0.05 default'!$B$17+'Switchgrass Fit k=0.05 default'!$B$18*'Switchgrass L0=140 k=0.05'!B361</f>
        <v>-4.9181447968337153</v>
      </c>
      <c r="G361" s="5">
        <f t="shared" si="23"/>
        <v>7.3126847862148691E-3</v>
      </c>
      <c r="H361" s="5">
        <f t="shared" si="24"/>
        <v>2.0109883162090891E-2</v>
      </c>
      <c r="I361" s="11">
        <f t="shared" si="25"/>
        <v>8136511.8389700623</v>
      </c>
      <c r="J361" s="5">
        <f t="shared" si="26"/>
        <v>35.112924316384586</v>
      </c>
    </row>
    <row r="362" spans="1:10" x14ac:dyDescent="0.25">
      <c r="A362">
        <v>322</v>
      </c>
      <c r="B362">
        <v>2342</v>
      </c>
      <c r="F362">
        <f>'Switchgrass Fit k=0.05 default'!$B$17+'Switchgrass Fit k=0.05 default'!$B$18*'Switchgrass L0=140 k=0.05'!B362</f>
        <v>-4.9681447968337125</v>
      </c>
      <c r="G362" s="5">
        <f t="shared" ref="G362:G425" si="27">EXP(F362)</f>
        <v>6.9560409407463161E-3</v>
      </c>
      <c r="H362" s="5">
        <f t="shared" ref="H362:H425" si="28">G362*44/16</f>
        <v>1.9129112587052369E-2</v>
      </c>
      <c r="I362" s="11">
        <f t="shared" ref="I362:I425" si="29">I361+G362+H362</f>
        <v>8136511.8650552155</v>
      </c>
      <c r="J362" s="5">
        <f t="shared" si="26"/>
        <v>35.112924428954443</v>
      </c>
    </row>
    <row r="363" spans="1:10" x14ac:dyDescent="0.25">
      <c r="A363">
        <v>323</v>
      </c>
      <c r="B363">
        <v>2343</v>
      </c>
      <c r="F363">
        <f>'Switchgrass Fit k=0.05 default'!$B$17+'Switchgrass Fit k=0.05 default'!$B$18*'Switchgrass L0=140 k=0.05'!B363</f>
        <v>-5.0181447968337096</v>
      </c>
      <c r="G363" s="5">
        <f t="shared" si="27"/>
        <v>6.6167908208695425E-3</v>
      </c>
      <c r="H363" s="5">
        <f t="shared" si="28"/>
        <v>1.8196174757391242E-2</v>
      </c>
      <c r="I363" s="11">
        <f t="shared" si="29"/>
        <v>8136511.8898681812</v>
      </c>
      <c r="J363" s="5">
        <f t="shared" si="26"/>
        <v>35.112924536034214</v>
      </c>
    </row>
    <row r="364" spans="1:10" x14ac:dyDescent="0.25">
      <c r="A364">
        <v>324</v>
      </c>
      <c r="B364">
        <v>2344</v>
      </c>
      <c r="F364">
        <f>'Switchgrass Fit k=0.05 default'!$B$17+'Switchgrass Fit k=0.05 default'!$B$18*'Switchgrass L0=140 k=0.05'!B364</f>
        <v>-5.0681447968337068</v>
      </c>
      <c r="G364" s="5">
        <f t="shared" si="27"/>
        <v>6.2940861245773597E-3</v>
      </c>
      <c r="H364" s="5">
        <f t="shared" si="28"/>
        <v>1.7308736842587741E-2</v>
      </c>
      <c r="I364" s="11">
        <f t="shared" si="29"/>
        <v>8136511.9134710049</v>
      </c>
      <c r="J364" s="5">
        <f t="shared" si="26"/>
        <v>35.112924637891638</v>
      </c>
    </row>
    <row r="365" spans="1:10" x14ac:dyDescent="0.25">
      <c r="A365">
        <v>325</v>
      </c>
      <c r="B365">
        <v>2345</v>
      </c>
      <c r="F365">
        <f>'Switchgrass Fit k=0.05 default'!$B$17+'Switchgrass Fit k=0.05 default'!$B$18*'Switchgrass L0=140 k=0.05'!B365</f>
        <v>-5.1181447968337181</v>
      </c>
      <c r="G365" s="5">
        <f t="shared" si="27"/>
        <v>5.9871199220395835E-3</v>
      </c>
      <c r="H365" s="5">
        <f t="shared" si="28"/>
        <v>1.6464579785608856E-2</v>
      </c>
      <c r="I365" s="11">
        <f t="shared" si="29"/>
        <v>8136511.9359227046</v>
      </c>
      <c r="J365" s="5">
        <f t="shared" si="26"/>
        <v>35.112924734781423</v>
      </c>
    </row>
    <row r="366" spans="1:10" x14ac:dyDescent="0.25">
      <c r="A366">
        <v>326</v>
      </c>
      <c r="B366">
        <v>2346</v>
      </c>
      <c r="F366">
        <f>'Switchgrass Fit k=0.05 default'!$B$17+'Switchgrass Fit k=0.05 default'!$B$18*'Switchgrass L0=140 k=0.05'!B366</f>
        <v>-5.1681447968337153</v>
      </c>
      <c r="G366" s="5">
        <f t="shared" si="27"/>
        <v>5.6951246378584884E-3</v>
      </c>
      <c r="H366" s="5">
        <f t="shared" si="28"/>
        <v>1.5661592754110842E-2</v>
      </c>
      <c r="I366" s="11">
        <f t="shared" si="29"/>
        <v>8136511.9572794223</v>
      </c>
      <c r="J366" s="5">
        <f t="shared" si="26"/>
        <v>35.112924826945829</v>
      </c>
    </row>
    <row r="367" spans="1:10" x14ac:dyDescent="0.25">
      <c r="A367">
        <v>327</v>
      </c>
      <c r="B367">
        <v>2347</v>
      </c>
      <c r="F367">
        <f>'Switchgrass Fit k=0.05 default'!$B$17+'Switchgrass Fit k=0.05 default'!$B$18*'Switchgrass L0=140 k=0.05'!B367</f>
        <v>-5.2181447968337125</v>
      </c>
      <c r="G367" s="5">
        <f t="shared" si="27"/>
        <v>5.4173701317299832E-3</v>
      </c>
      <c r="H367" s="5">
        <f t="shared" si="28"/>
        <v>1.4897767862257454E-2</v>
      </c>
      <c r="I367" s="11">
        <f t="shared" si="29"/>
        <v>8136511.97759456</v>
      </c>
      <c r="J367" s="5">
        <f t="shared" si="26"/>
        <v>35.11292491461532</v>
      </c>
    </row>
    <row r="368" spans="1:10" x14ac:dyDescent="0.25">
      <c r="A368">
        <v>328</v>
      </c>
      <c r="B368">
        <v>2348</v>
      </c>
      <c r="F368">
        <f>'Switchgrass Fit k=0.05 default'!$B$17+'Switchgrass Fit k=0.05 default'!$B$18*'Switchgrass L0=140 k=0.05'!B368</f>
        <v>-5.2681447968337096</v>
      </c>
      <c r="G368" s="5">
        <f t="shared" si="27"/>
        <v>5.1531618727128836E-3</v>
      </c>
      <c r="H368" s="5">
        <f t="shared" si="28"/>
        <v>1.4171195149960431E-2</v>
      </c>
      <c r="I368" s="11">
        <f t="shared" si="29"/>
        <v>8136511.9969189167</v>
      </c>
      <c r="J368" s="5">
        <f t="shared" si="26"/>
        <v>35.112924998009127</v>
      </c>
    </row>
    <row r="369" spans="1:10" x14ac:dyDescent="0.25">
      <c r="A369">
        <v>329</v>
      </c>
      <c r="B369">
        <v>2349</v>
      </c>
      <c r="F369">
        <f>'Switchgrass Fit k=0.05 default'!$B$17+'Switchgrass Fit k=0.05 default'!$B$18*'Switchgrass L0=140 k=0.05'!B369</f>
        <v>-5.3181447968337068</v>
      </c>
      <c r="G369" s="5">
        <f t="shared" si="27"/>
        <v>4.9018392025397114E-3</v>
      </c>
      <c r="H369" s="5">
        <f t="shared" si="28"/>
        <v>1.3480057806984207E-2</v>
      </c>
      <c r="I369" s="11">
        <f t="shared" si="29"/>
        <v>8136512.0153008141</v>
      </c>
      <c r="J369" s="5">
        <f t="shared" si="26"/>
        <v>35.112925077335774</v>
      </c>
    </row>
    <row r="370" spans="1:10" x14ac:dyDescent="0.25">
      <c r="A370">
        <v>330</v>
      </c>
      <c r="B370">
        <v>2350</v>
      </c>
      <c r="F370">
        <f>'Switchgrass Fit k=0.05 default'!$B$17+'Switchgrass Fit k=0.05 default'!$B$18*'Switchgrass L0=140 k=0.05'!B370</f>
        <v>-5.3681447968337181</v>
      </c>
      <c r="G370" s="5">
        <f t="shared" si="27"/>
        <v>4.662773683626836E-3</v>
      </c>
      <c r="H370" s="5">
        <f t="shared" si="28"/>
        <v>1.2822627629973798E-2</v>
      </c>
      <c r="I370" s="11">
        <f t="shared" si="29"/>
        <v>8136512.0327862157</v>
      </c>
      <c r="J370" s="5">
        <f t="shared" si="26"/>
        <v>35.112925152793608</v>
      </c>
    </row>
    <row r="371" spans="1:10" x14ac:dyDescent="0.25">
      <c r="A371">
        <v>331</v>
      </c>
      <c r="B371">
        <v>2351</v>
      </c>
      <c r="F371">
        <f>'Switchgrass Fit k=0.05 default'!$B$17+'Switchgrass Fit k=0.05 default'!$B$18*'Switchgrass L0=140 k=0.05'!B371</f>
        <v>-5.4181447968337153</v>
      </c>
      <c r="G371" s="5">
        <f t="shared" si="27"/>
        <v>4.4353675276534417E-3</v>
      </c>
      <c r="H371" s="5">
        <f t="shared" si="28"/>
        <v>1.2197260701046965E-2</v>
      </c>
      <c r="I371" s="11">
        <f t="shared" si="29"/>
        <v>8136512.0494188443</v>
      </c>
      <c r="J371" s="5">
        <f t="shared" si="26"/>
        <v>35.11292522457132</v>
      </c>
    </row>
    <row r="372" spans="1:10" x14ac:dyDescent="0.25">
      <c r="A372">
        <v>332</v>
      </c>
      <c r="B372">
        <v>2352</v>
      </c>
      <c r="F372">
        <f>'Switchgrass Fit k=0.05 default'!$B$17+'Switchgrass Fit k=0.05 default'!$B$18*'Switchgrass L0=140 k=0.05'!B372</f>
        <v>-5.4681447968337125</v>
      </c>
      <c r="G372" s="5">
        <f t="shared" si="27"/>
        <v>4.2190521007789503E-3</v>
      </c>
      <c r="H372" s="5">
        <f t="shared" si="28"/>
        <v>1.1602393277142114E-2</v>
      </c>
      <c r="I372" s="11">
        <f t="shared" si="29"/>
        <v>8136512.06524029</v>
      </c>
      <c r="J372" s="5">
        <f t="shared" si="26"/>
        <v>35.112925292848395</v>
      </c>
    </row>
    <row r="373" spans="1:10" x14ac:dyDescent="0.25">
      <c r="A373">
        <v>333</v>
      </c>
      <c r="B373">
        <v>2353</v>
      </c>
      <c r="F373">
        <f>'Switchgrass Fit k=0.05 default'!$B$17+'Switchgrass Fit k=0.05 default'!$B$18*'Switchgrass L0=140 k=0.05'!B373</f>
        <v>-5.5181447968337096</v>
      </c>
      <c r="G373" s="5">
        <f t="shared" si="27"/>
        <v>4.0132865017625009E-3</v>
      </c>
      <c r="H373" s="5">
        <f t="shared" si="28"/>
        <v>1.1036537879846878E-2</v>
      </c>
      <c r="I373" s="11">
        <f t="shared" si="29"/>
        <v>8136512.0802901145</v>
      </c>
      <c r="J373" s="5">
        <f t="shared" si="26"/>
        <v>35.112925357795561</v>
      </c>
    </row>
    <row r="374" spans="1:10" x14ac:dyDescent="0.25">
      <c r="A374">
        <v>334</v>
      </c>
      <c r="B374">
        <v>2354</v>
      </c>
      <c r="F374">
        <f>'Switchgrass Fit k=0.05 default'!$B$17+'Switchgrass Fit k=0.05 default'!$B$18*'Switchgrass L0=140 k=0.05'!B374</f>
        <v>-5.5681447968337068</v>
      </c>
      <c r="G374" s="5">
        <f t="shared" si="27"/>
        <v>3.8175562094280384E-3</v>
      </c>
      <c r="H374" s="5">
        <f t="shared" si="28"/>
        <v>1.0498279575927106E-2</v>
      </c>
      <c r="I374" s="11">
        <f t="shared" si="29"/>
        <v>8136512.0946059506</v>
      </c>
      <c r="J374" s="5">
        <f t="shared" si="26"/>
        <v>35.112925419575205</v>
      </c>
    </row>
    <row r="375" spans="1:10" x14ac:dyDescent="0.25">
      <c r="A375">
        <v>335</v>
      </c>
      <c r="B375">
        <v>2355</v>
      </c>
      <c r="F375">
        <f>'Switchgrass Fit k=0.05 default'!$B$17+'Switchgrass Fit k=0.05 default'!$B$18*'Switchgrass L0=140 k=0.05'!B375</f>
        <v>-5.6181447968337181</v>
      </c>
      <c r="G375" s="5">
        <f t="shared" si="27"/>
        <v>3.6313717960933189E-3</v>
      </c>
      <c r="H375" s="5">
        <f t="shared" si="28"/>
        <v>9.9862724392566268E-3</v>
      </c>
      <c r="I375" s="11">
        <f t="shared" si="29"/>
        <v>8136512.1082235947</v>
      </c>
      <c r="J375" s="5">
        <f t="shared" si="26"/>
        <v>35.112925478341836</v>
      </c>
    </row>
    <row r="376" spans="1:10" x14ac:dyDescent="0.25">
      <c r="A376">
        <v>336</v>
      </c>
      <c r="B376">
        <v>2356</v>
      </c>
      <c r="F376">
        <f>'Switchgrass Fit k=0.05 default'!$B$17+'Switchgrass Fit k=0.05 default'!$B$18*'Switchgrass L0=140 k=0.05'!B376</f>
        <v>-5.6681447968337153</v>
      </c>
      <c r="G376" s="5">
        <f t="shared" si="27"/>
        <v>3.4542677037459816E-3</v>
      </c>
      <c r="H376" s="5">
        <f t="shared" si="28"/>
        <v>9.499236185301449E-3</v>
      </c>
      <c r="I376" s="11">
        <f t="shared" si="29"/>
        <v>8136512.1211770987</v>
      </c>
      <c r="J376" s="5">
        <f t="shared" si="26"/>
        <v>35.112925534242372</v>
      </c>
    </row>
    <row r="377" spans="1:10" x14ac:dyDescent="0.25">
      <c r="A377">
        <v>337</v>
      </c>
      <c r="B377">
        <v>2357</v>
      </c>
      <c r="F377">
        <f>'Switchgrass Fit k=0.05 default'!$B$17+'Switchgrass Fit k=0.05 default'!$B$18*'Switchgrass L0=140 k=0.05'!B377</f>
        <v>-5.7181447968337125</v>
      </c>
      <c r="G377" s="5">
        <f t="shared" si="27"/>
        <v>3.2858010799057024E-3</v>
      </c>
      <c r="H377" s="5">
        <f t="shared" si="28"/>
        <v>9.0359529697406817E-3</v>
      </c>
      <c r="I377" s="11">
        <f t="shared" si="29"/>
        <v>8136512.1334988531</v>
      </c>
      <c r="J377" s="5">
        <f t="shared" si="26"/>
        <v>35.112925587416612</v>
      </c>
    </row>
    <row r="378" spans="1:10" x14ac:dyDescent="0.25">
      <c r="A378">
        <v>338</v>
      </c>
      <c r="B378">
        <v>2358</v>
      </c>
      <c r="F378">
        <f>'Switchgrass Fit k=0.05 default'!$B$17+'Switchgrass Fit k=0.05 default'!$B$18*'Switchgrass L0=140 k=0.05'!B378</f>
        <v>-5.7681447968337096</v>
      </c>
      <c r="G378" s="5">
        <f t="shared" si="27"/>
        <v>3.1255506702625347E-3</v>
      </c>
      <c r="H378" s="5">
        <f t="shared" si="28"/>
        <v>8.59526434322197E-3</v>
      </c>
      <c r="I378" s="11">
        <f t="shared" si="29"/>
        <v>8136512.1452196678</v>
      </c>
      <c r="J378" s="5">
        <f t="shared" si="26"/>
        <v>35.112925637997513</v>
      </c>
    </row>
    <row r="379" spans="1:10" x14ac:dyDescent="0.25">
      <c r="A379">
        <v>339</v>
      </c>
      <c r="B379">
        <v>2359</v>
      </c>
      <c r="F379">
        <f>'Switchgrass Fit k=0.05 default'!$B$17+'Switchgrass Fit k=0.05 default'!$B$18*'Switchgrass L0=140 k=0.05'!B379</f>
        <v>-5.8181447968337068</v>
      </c>
      <c r="G379" s="5">
        <f t="shared" si="27"/>
        <v>2.9731157653216603E-3</v>
      </c>
      <c r="H379" s="5">
        <f t="shared" si="28"/>
        <v>8.1760683546345664E-3</v>
      </c>
      <c r="I379" s="11">
        <f t="shared" si="29"/>
        <v>8136512.1563688526</v>
      </c>
      <c r="J379" s="5">
        <f t="shared" si="26"/>
        <v>35.112925686111552</v>
      </c>
    </row>
    <row r="380" spans="1:10" x14ac:dyDescent="0.25">
      <c r="A380">
        <v>340</v>
      </c>
      <c r="B380">
        <v>2360</v>
      </c>
      <c r="F380">
        <f>'Switchgrass Fit k=0.05 default'!$B$17+'Switchgrass Fit k=0.05 default'!$B$18*'Switchgrass L0=140 k=0.05'!B380</f>
        <v>-5.8681447968337181</v>
      </c>
      <c r="G380" s="5">
        <f t="shared" si="27"/>
        <v>2.8281151984208908E-3</v>
      </c>
      <c r="H380" s="5">
        <f t="shared" si="28"/>
        <v>7.7773167956574499E-3</v>
      </c>
      <c r="I380" s="11">
        <f t="shared" si="29"/>
        <v>8136512.1669742847</v>
      </c>
      <c r="J380" s="5">
        <f t="shared" si="26"/>
        <v>35.112925731879038</v>
      </c>
    </row>
    <row r="381" spans="1:10" x14ac:dyDescent="0.25">
      <c r="A381">
        <v>341</v>
      </c>
      <c r="B381">
        <v>2361</v>
      </c>
      <c r="F381">
        <f>'Switchgrass Fit k=0.05 default'!$B$17+'Switchgrass Fit k=0.05 default'!$B$18*'Switchgrass L0=140 k=0.05'!B381</f>
        <v>-5.9181447968337153</v>
      </c>
      <c r="G381" s="5">
        <f t="shared" si="27"/>
        <v>2.6901863926156342E-3</v>
      </c>
      <c r="H381" s="5">
        <f t="shared" si="28"/>
        <v>7.3980125796929939E-3</v>
      </c>
      <c r="I381" s="11">
        <f t="shared" si="29"/>
        <v>8136512.1770624844</v>
      </c>
      <c r="J381" s="5">
        <f t="shared" si="26"/>
        <v>35.112925775414432</v>
      </c>
    </row>
    <row r="382" spans="1:10" x14ac:dyDescent="0.25">
      <c r="A382">
        <v>342</v>
      </c>
      <c r="B382">
        <v>2362</v>
      </c>
      <c r="F382">
        <f>'Switchgrass Fit k=0.05 default'!$B$17+'Switchgrass Fit k=0.05 default'!$B$18*'Switchgrass L0=140 k=0.05'!B382</f>
        <v>-5.9681447968337125</v>
      </c>
      <c r="G382" s="5">
        <f t="shared" si="27"/>
        <v>2.5589844540474288E-3</v>
      </c>
      <c r="H382" s="5">
        <f t="shared" si="28"/>
        <v>7.0372072486304289E-3</v>
      </c>
      <c r="I382" s="11">
        <f t="shared" si="29"/>
        <v>8136512.1866586767</v>
      </c>
      <c r="J382" s="5">
        <f t="shared" si="26"/>
        <v>35.112925816826575</v>
      </c>
    </row>
    <row r="383" spans="1:10" x14ac:dyDescent="0.25">
      <c r="A383">
        <v>343</v>
      </c>
      <c r="B383">
        <v>2363</v>
      </c>
      <c r="F383">
        <f>'Switchgrass Fit k=0.05 default'!$B$17+'Switchgrass Fit k=0.05 default'!$B$18*'Switchgrass L0=140 k=0.05'!B383</f>
        <v>-6.0181447968337096</v>
      </c>
      <c r="G383" s="5">
        <f t="shared" si="27"/>
        <v>2.4341813095298164E-3</v>
      </c>
      <c r="H383" s="5">
        <f t="shared" si="28"/>
        <v>6.6939986012069953E-3</v>
      </c>
      <c r="I383" s="11">
        <f t="shared" si="29"/>
        <v>8136512.1957868561</v>
      </c>
      <c r="J383" s="5">
        <f t="shared" si="26"/>
        <v>35.112925856219015</v>
      </c>
    </row>
    <row r="384" spans="1:10" x14ac:dyDescent="0.25">
      <c r="A384">
        <v>344</v>
      </c>
      <c r="B384">
        <v>2364</v>
      </c>
      <c r="F384">
        <f>'Switchgrass Fit k=0.05 default'!$B$17+'Switchgrass Fit k=0.05 default'!$B$18*'Switchgrass L0=140 k=0.05'!B384</f>
        <v>-6.0681447968337068</v>
      </c>
      <c r="G384" s="5">
        <f t="shared" si="27"/>
        <v>2.3154648861944483E-3</v>
      </c>
      <c r="H384" s="5">
        <f t="shared" si="28"/>
        <v>6.367528437034733E-3</v>
      </c>
      <c r="I384" s="11">
        <f t="shared" si="29"/>
        <v>8136512.2044698494</v>
      </c>
      <c r="J384" s="5">
        <f t="shared" si="26"/>
        <v>35.112925893690267</v>
      </c>
    </row>
    <row r="385" spans="1:10" x14ac:dyDescent="0.25">
      <c r="A385">
        <v>345</v>
      </c>
      <c r="B385">
        <v>2365</v>
      </c>
      <c r="F385">
        <f>'Switchgrass Fit k=0.05 default'!$B$17+'Switchgrass Fit k=0.05 default'!$B$18*'Switchgrass L0=140 k=0.05'!B385</f>
        <v>-6.1181447968337181</v>
      </c>
      <c r="G385" s="5">
        <f t="shared" si="27"/>
        <v>2.2025383311463313E-3</v>
      </c>
      <c r="H385" s="5">
        <f t="shared" si="28"/>
        <v>6.0569804106524114E-3</v>
      </c>
      <c r="I385" s="11">
        <f t="shared" si="29"/>
        <v>8136512.2127293684</v>
      </c>
      <c r="J385" s="5">
        <f t="shared" si="26"/>
        <v>35.112925929334025</v>
      </c>
    </row>
    <row r="386" spans="1:10" x14ac:dyDescent="0.25">
      <c r="A386">
        <v>346</v>
      </c>
      <c r="B386">
        <v>2366</v>
      </c>
      <c r="F386">
        <f>'Switchgrass Fit k=0.05 default'!$B$17+'Switchgrass Fit k=0.05 default'!$B$18*'Switchgrass L0=140 k=0.05'!B386</f>
        <v>-6.1681447968337153</v>
      </c>
      <c r="G386" s="5">
        <f t="shared" si="27"/>
        <v>2.0951192691770937E-3</v>
      </c>
      <c r="H386" s="5">
        <f t="shared" si="28"/>
        <v>5.7615779902370073E-3</v>
      </c>
      <c r="I386" s="11">
        <f t="shared" si="29"/>
        <v>8136512.2205860652</v>
      </c>
      <c r="J386" s="5">
        <f t="shared" si="26"/>
        <v>35.11292596323942</v>
      </c>
    </row>
    <row r="387" spans="1:10" x14ac:dyDescent="0.25">
      <c r="A387">
        <v>347</v>
      </c>
      <c r="B387">
        <v>2367</v>
      </c>
      <c r="F387">
        <f>'Switchgrass Fit k=0.05 default'!$B$17+'Switchgrass Fit k=0.05 default'!$B$18*'Switchgrass L0=140 k=0.05'!B387</f>
        <v>-6.2181447968337125</v>
      </c>
      <c r="G387" s="5">
        <f t="shared" si="27"/>
        <v>1.992939096679689E-3</v>
      </c>
      <c r="H387" s="5">
        <f t="shared" si="28"/>
        <v>5.4805825158691446E-3</v>
      </c>
      <c r="I387" s="11">
        <f t="shared" si="29"/>
        <v>8136512.2280595871</v>
      </c>
      <c r="J387" s="5">
        <f t="shared" si="26"/>
        <v>35.112925995491224</v>
      </c>
    </row>
    <row r="388" spans="1:10" x14ac:dyDescent="0.25">
      <c r="A388">
        <v>348</v>
      </c>
      <c r="B388">
        <v>2368</v>
      </c>
      <c r="F388">
        <f>'Switchgrass Fit k=0.05 default'!$B$17+'Switchgrass Fit k=0.05 default'!$B$18*'Switchgrass L0=140 k=0.05'!B388</f>
        <v>-6.2681447968337096</v>
      </c>
      <c r="G388" s="5">
        <f t="shared" si="27"/>
        <v>1.8957423099995989E-3</v>
      </c>
      <c r="H388" s="5">
        <f t="shared" si="28"/>
        <v>5.2132913524988965E-3</v>
      </c>
      <c r="I388" s="11">
        <f t="shared" si="29"/>
        <v>8136512.2351686209</v>
      </c>
      <c r="J388" s="5">
        <f t="shared" si="26"/>
        <v>35.112926026170086</v>
      </c>
    </row>
    <row r="389" spans="1:10" x14ac:dyDescent="0.25">
      <c r="A389">
        <v>349</v>
      </c>
      <c r="B389">
        <v>2369</v>
      </c>
      <c r="F389">
        <f>'Switchgrass Fit k=0.05 default'!$B$17+'Switchgrass Fit k=0.05 default'!$B$18*'Switchgrass L0=140 k=0.05'!B389</f>
        <v>-6.3181447968337068</v>
      </c>
      <c r="G389" s="5">
        <f t="shared" si="27"/>
        <v>1.8032858665425777E-3</v>
      </c>
      <c r="H389" s="5">
        <f t="shared" si="28"/>
        <v>4.9590361329920887E-3</v>
      </c>
      <c r="I389" s="11">
        <f t="shared" si="29"/>
        <v>8136512.241930943</v>
      </c>
      <c r="J389" s="5">
        <f t="shared" si="26"/>
        <v>35.11292605535273</v>
      </c>
    </row>
    <row r="390" spans="1:10" x14ac:dyDescent="0.25">
      <c r="A390">
        <v>350</v>
      </c>
      <c r="B390">
        <v>2370</v>
      </c>
      <c r="F390">
        <f>'Switchgrass Fit k=0.05 default'!$B$17+'Switchgrass Fit k=0.05 default'!$B$18*'Switchgrass L0=140 k=0.05'!B390</f>
        <v>-6.3681447968337181</v>
      </c>
      <c r="G390" s="5">
        <f t="shared" si="27"/>
        <v>1.7153385770415481E-3</v>
      </c>
      <c r="H390" s="5">
        <f t="shared" si="28"/>
        <v>4.7171810868642571E-3</v>
      </c>
      <c r="I390" s="11">
        <f t="shared" si="29"/>
        <v>8136512.2483634632</v>
      </c>
      <c r="J390" s="5">
        <f t="shared" si="26"/>
        <v>35.112926083112114</v>
      </c>
    </row>
    <row r="391" spans="1:10" x14ac:dyDescent="0.25">
      <c r="A391">
        <v>351</v>
      </c>
      <c r="B391">
        <v>2371</v>
      </c>
      <c r="F391">
        <f>'Switchgrass Fit k=0.05 default'!$B$17+'Switchgrass Fit k=0.05 default'!$B$18*'Switchgrass L0=140 k=0.05'!B391</f>
        <v>-6.4181447968337153</v>
      </c>
      <c r="G391" s="5">
        <f t="shared" si="27"/>
        <v>1.63168052746311E-3</v>
      </c>
      <c r="H391" s="5">
        <f t="shared" si="28"/>
        <v>4.4871214505235527E-3</v>
      </c>
      <c r="I391" s="11">
        <f t="shared" si="29"/>
        <v>8136512.2544822656</v>
      </c>
      <c r="J391" s="5">
        <f t="shared" ref="J391:J454" si="30">I391/$C$2*100</f>
        <v>35.112926109517666</v>
      </c>
    </row>
    <row r="392" spans="1:10" x14ac:dyDescent="0.25">
      <c r="A392">
        <v>352</v>
      </c>
      <c r="B392">
        <v>2372</v>
      </c>
      <c r="F392">
        <f>'Switchgrass Fit k=0.05 default'!$B$17+'Switchgrass Fit k=0.05 default'!$B$18*'Switchgrass L0=140 k=0.05'!B392</f>
        <v>-6.4681447968337125</v>
      </c>
      <c r="G392" s="5">
        <f t="shared" si="27"/>
        <v>1.5521025291077601E-3</v>
      </c>
      <c r="H392" s="5">
        <f t="shared" si="28"/>
        <v>4.2682819550463403E-3</v>
      </c>
      <c r="I392" s="11">
        <f t="shared" si="29"/>
        <v>8136512.2603026498</v>
      </c>
      <c r="J392" s="5">
        <f t="shared" si="30"/>
        <v>35.112926134635394</v>
      </c>
    </row>
    <row r="393" spans="1:10" x14ac:dyDescent="0.25">
      <c r="A393">
        <v>353</v>
      </c>
      <c r="B393">
        <v>2373</v>
      </c>
      <c r="F393">
        <f>'Switchgrass Fit k=0.05 default'!$B$17+'Switchgrass Fit k=0.05 default'!$B$18*'Switchgrass L0=140 k=0.05'!B393</f>
        <v>-6.5181447968337096</v>
      </c>
      <c r="G393" s="5">
        <f t="shared" si="27"/>
        <v>1.4764055955292816E-3</v>
      </c>
      <c r="H393" s="5">
        <f t="shared" si="28"/>
        <v>4.0601153877055244E-3</v>
      </c>
      <c r="I393" s="11">
        <f t="shared" si="29"/>
        <v>8136512.2658391707</v>
      </c>
      <c r="J393" s="5">
        <f t="shared" si="30"/>
        <v>35.112926158528118</v>
      </c>
    </row>
    <row r="394" spans="1:10" x14ac:dyDescent="0.25">
      <c r="A394">
        <v>354</v>
      </c>
      <c r="B394">
        <v>2374</v>
      </c>
      <c r="F394">
        <f>'Switchgrass Fit k=0.05 default'!$B$17+'Switchgrass Fit k=0.05 default'!$B$18*'Switchgrass L0=140 k=0.05'!B394</f>
        <v>-6.5681447968337068</v>
      </c>
      <c r="G394" s="5">
        <f t="shared" si="27"/>
        <v>1.4044004449649565E-3</v>
      </c>
      <c r="H394" s="5">
        <f t="shared" si="28"/>
        <v>3.8621012236536301E-3</v>
      </c>
      <c r="I394" s="11">
        <f t="shared" si="29"/>
        <v>8136512.2711056722</v>
      </c>
      <c r="J394" s="5">
        <f t="shared" si="30"/>
        <v>35.112926181255581</v>
      </c>
    </row>
    <row r="395" spans="1:10" x14ac:dyDescent="0.25">
      <c r="A395">
        <v>355</v>
      </c>
      <c r="B395">
        <v>2375</v>
      </c>
      <c r="F395">
        <f>'Switchgrass Fit k=0.05 default'!$B$17+'Switchgrass Fit k=0.05 default'!$B$18*'Switchgrass L0=140 k=0.05'!B395</f>
        <v>-6.6181447968337181</v>
      </c>
      <c r="G395" s="5">
        <f t="shared" si="27"/>
        <v>1.3359070270325469E-3</v>
      </c>
      <c r="H395" s="5">
        <f t="shared" si="28"/>
        <v>3.6737443243395041E-3</v>
      </c>
      <c r="I395" s="11">
        <f t="shared" si="29"/>
        <v>8136512.2761153234</v>
      </c>
      <c r="J395" s="5">
        <f t="shared" si="30"/>
        <v>35.112926202874611</v>
      </c>
    </row>
    <row r="396" spans="1:10" x14ac:dyDescent="0.25">
      <c r="A396">
        <v>356</v>
      </c>
      <c r="B396">
        <v>2376</v>
      </c>
      <c r="F396">
        <f>'Switchgrass Fit k=0.05 default'!$B$17+'Switchgrass Fit k=0.05 default'!$B$18*'Switchgrass L0=140 k=0.05'!B396</f>
        <v>-6.6681447968337153</v>
      </c>
      <c r="G396" s="5">
        <f t="shared" si="27"/>
        <v>1.2707540725106329E-3</v>
      </c>
      <c r="H396" s="5">
        <f t="shared" si="28"/>
        <v>3.4945736994042406E-3</v>
      </c>
      <c r="I396" s="11">
        <f t="shared" si="29"/>
        <v>8136512.2808806514</v>
      </c>
      <c r="J396" s="5">
        <f t="shared" si="30"/>
        <v>35.112926223439274</v>
      </c>
    </row>
    <row r="397" spans="1:10" x14ac:dyDescent="0.25">
      <c r="A397">
        <v>357</v>
      </c>
      <c r="B397">
        <v>2377</v>
      </c>
      <c r="F397">
        <f>'Switchgrass Fit k=0.05 default'!$B$17+'Switchgrass Fit k=0.05 default'!$B$18*'Switchgrass L0=140 k=0.05'!B397</f>
        <v>-6.7181447968337125</v>
      </c>
      <c r="G397" s="5">
        <f t="shared" si="27"/>
        <v>1.2087786650762315E-3</v>
      </c>
      <c r="H397" s="5">
        <f t="shared" si="28"/>
        <v>3.3241413289596365E-3</v>
      </c>
      <c r="I397" s="11">
        <f t="shared" si="29"/>
        <v>8136512.2854135716</v>
      </c>
      <c r="J397" s="5">
        <f t="shared" si="30"/>
        <v>35.112926243000985</v>
      </c>
    </row>
    <row r="398" spans="1:10" x14ac:dyDescent="0.25">
      <c r="A398">
        <v>358</v>
      </c>
      <c r="B398">
        <v>2378</v>
      </c>
      <c r="F398">
        <f>'Switchgrass Fit k=0.05 default'!$B$17+'Switchgrass Fit k=0.05 default'!$B$18*'Switchgrass L0=140 k=0.05'!B398</f>
        <v>-6.7681447968337096</v>
      </c>
      <c r="G398" s="5">
        <f t="shared" si="27"/>
        <v>1.1498258339292082E-3</v>
      </c>
      <c r="H398" s="5">
        <f t="shared" si="28"/>
        <v>3.1620210433053225E-3</v>
      </c>
      <c r="I398" s="11">
        <f t="shared" si="29"/>
        <v>8136512.2897254182</v>
      </c>
      <c r="J398" s="5">
        <f t="shared" si="30"/>
        <v>35.112926261608656</v>
      </c>
    </row>
    <row r="399" spans="1:10" x14ac:dyDescent="0.25">
      <c r="A399">
        <v>359</v>
      </c>
      <c r="B399">
        <v>2379</v>
      </c>
      <c r="F399">
        <f>'Switchgrass Fit k=0.05 default'!$B$17+'Switchgrass Fit k=0.05 default'!$B$18*'Switchgrass L0=140 k=0.05'!B399</f>
        <v>-6.8181447968337068</v>
      </c>
      <c r="G399" s="5">
        <f t="shared" si="27"/>
        <v>1.0937481662845374E-3</v>
      </c>
      <c r="H399" s="5">
        <f t="shared" si="28"/>
        <v>3.0078074572824779E-3</v>
      </c>
      <c r="I399" s="11">
        <f t="shared" si="29"/>
        <v>8136512.293826974</v>
      </c>
      <c r="J399" s="5">
        <f t="shared" si="30"/>
        <v>35.112926279308823</v>
      </c>
    </row>
    <row r="400" spans="1:10" x14ac:dyDescent="0.25">
      <c r="A400">
        <v>360</v>
      </c>
      <c r="B400">
        <v>2380</v>
      </c>
      <c r="F400">
        <f>'Switchgrass Fit k=0.05 default'!$B$17+'Switchgrass Fit k=0.05 default'!$B$18*'Switchgrass L0=140 k=0.05'!B400</f>
        <v>-6.8681447968337181</v>
      </c>
      <c r="G400" s="5">
        <f t="shared" si="27"/>
        <v>1.0404054387635399E-3</v>
      </c>
      <c r="H400" s="5">
        <f t="shared" si="28"/>
        <v>2.8611149565997349E-3</v>
      </c>
      <c r="I400" s="11">
        <f t="shared" si="29"/>
        <v>8136512.2977284947</v>
      </c>
      <c r="J400" s="5">
        <f t="shared" si="30"/>
        <v>35.112926296145744</v>
      </c>
    </row>
    <row r="401" spans="1:10" x14ac:dyDescent="0.25">
      <c r="A401">
        <v>361</v>
      </c>
      <c r="B401">
        <v>2381</v>
      </c>
      <c r="F401">
        <f>'Switchgrass Fit k=0.05 default'!$B$17+'Switchgrass Fit k=0.05 default'!$B$18*'Switchgrass L0=140 k=0.05'!B401</f>
        <v>-6.9181447968337153</v>
      </c>
      <c r="G401" s="5">
        <f t="shared" si="27"/>
        <v>9.8966426676245773E-4</v>
      </c>
      <c r="H401" s="5">
        <f t="shared" si="28"/>
        <v>2.7215767335967587E-3</v>
      </c>
      <c r="I401" s="11">
        <f t="shared" si="29"/>
        <v>8136512.301439736</v>
      </c>
      <c r="J401" s="5">
        <f t="shared" si="30"/>
        <v>35.11292631216152</v>
      </c>
    </row>
    <row r="402" spans="1:10" x14ac:dyDescent="0.25">
      <c r="A402">
        <v>362</v>
      </c>
      <c r="B402">
        <v>2382</v>
      </c>
      <c r="F402">
        <f>'Switchgrass Fit k=0.05 default'!$B$17+'Switchgrass Fit k=0.05 default'!$B$18*'Switchgrass L0=140 k=0.05'!B402</f>
        <v>-6.9681447968337125</v>
      </c>
      <c r="G402" s="5">
        <f t="shared" si="27"/>
        <v>9.413977709213765E-4</v>
      </c>
      <c r="H402" s="5">
        <f t="shared" si="28"/>
        <v>2.5888438700337854E-3</v>
      </c>
      <c r="I402" s="11">
        <f t="shared" si="29"/>
        <v>8136512.3049699776</v>
      </c>
      <c r="J402" s="5">
        <f t="shared" si="30"/>
        <v>35.112926327396195</v>
      </c>
    </row>
    <row r="403" spans="1:10" x14ac:dyDescent="0.25">
      <c r="A403">
        <v>363</v>
      </c>
      <c r="B403">
        <v>2383</v>
      </c>
      <c r="F403">
        <f>'Switchgrass Fit k=0.05 default'!$B$17+'Switchgrass Fit k=0.05 default'!$B$18*'Switchgrass L0=140 k=0.05'!B403</f>
        <v>-7.0181447968337096</v>
      </c>
      <c r="G403" s="5">
        <f t="shared" si="27"/>
        <v>8.9548525985979851E-4</v>
      </c>
      <c r="H403" s="5">
        <f t="shared" si="28"/>
        <v>2.4625844646144457E-3</v>
      </c>
      <c r="I403" s="11">
        <f t="shared" si="29"/>
        <v>8136512.3083280474</v>
      </c>
      <c r="J403" s="5">
        <f t="shared" si="30"/>
        <v>35.112926341887864</v>
      </c>
    </row>
    <row r="404" spans="1:10" x14ac:dyDescent="0.25">
      <c r="A404">
        <v>364</v>
      </c>
      <c r="B404">
        <v>2384</v>
      </c>
      <c r="F404">
        <f>'Switchgrass Fit k=0.05 default'!$B$17+'Switchgrass Fit k=0.05 default'!$B$18*'Switchgrass L0=140 k=0.05'!B404</f>
        <v>-7.0681447968337068</v>
      </c>
      <c r="G404" s="5">
        <f t="shared" si="27"/>
        <v>8.5181192838531096E-4</v>
      </c>
      <c r="H404" s="5">
        <f t="shared" si="28"/>
        <v>2.3424828030596053E-3</v>
      </c>
      <c r="I404" s="11">
        <f t="shared" si="29"/>
        <v>8136512.3115223423</v>
      </c>
      <c r="J404" s="5">
        <f t="shared" si="30"/>
        <v>35.112926355672762</v>
      </c>
    </row>
    <row r="405" spans="1:10" x14ac:dyDescent="0.25">
      <c r="A405">
        <v>365</v>
      </c>
      <c r="B405">
        <v>2385</v>
      </c>
      <c r="F405">
        <f>'Switchgrass Fit k=0.05 default'!$B$17+'Switchgrass Fit k=0.05 default'!$B$18*'Switchgrass L0=140 k=0.05'!B405</f>
        <v>-7.1181447968337181</v>
      </c>
      <c r="G405" s="5">
        <f t="shared" si="27"/>
        <v>8.1026857042079355E-4</v>
      </c>
      <c r="H405" s="5">
        <f t="shared" si="28"/>
        <v>2.2282385686571821E-3</v>
      </c>
      <c r="I405" s="11">
        <f t="shared" si="29"/>
        <v>8136512.3145608492</v>
      </c>
      <c r="J405" s="5">
        <f t="shared" si="30"/>
        <v>35.112926368785367</v>
      </c>
    </row>
    <row r="406" spans="1:10" x14ac:dyDescent="0.25">
      <c r="A406">
        <v>366</v>
      </c>
      <c r="B406">
        <v>2386</v>
      </c>
      <c r="F406">
        <f>'Switchgrass Fit k=0.05 default'!$B$17+'Switchgrass Fit k=0.05 default'!$B$18*'Switchgrass L0=140 k=0.05'!B406</f>
        <v>-7.1681447968337153</v>
      </c>
      <c r="G406" s="5">
        <f t="shared" si="27"/>
        <v>7.7075130593238985E-4</v>
      </c>
      <c r="H406" s="5">
        <f t="shared" si="28"/>
        <v>2.119566091314072E-3</v>
      </c>
      <c r="I406" s="11">
        <f t="shared" si="29"/>
        <v>8136512.3174511669</v>
      </c>
      <c r="J406" s="5">
        <f t="shared" si="30"/>
        <v>35.112926381258468</v>
      </c>
    </row>
    <row r="407" spans="1:10" x14ac:dyDescent="0.25">
      <c r="A407">
        <v>367</v>
      </c>
      <c r="B407">
        <v>2387</v>
      </c>
      <c r="F407">
        <f>'Switchgrass Fit k=0.05 default'!$B$17+'Switchgrass Fit k=0.05 default'!$B$18*'Switchgrass L0=140 k=0.05'!B407</f>
        <v>-7.2181447968337125</v>
      </c>
      <c r="G407" s="5">
        <f t="shared" si="27"/>
        <v>7.3316132117524305E-4</v>
      </c>
      <c r="H407" s="5">
        <f t="shared" si="28"/>
        <v>2.0161936332319186E-3</v>
      </c>
      <c r="I407" s="11">
        <f t="shared" si="29"/>
        <v>8136512.3202005215</v>
      </c>
      <c r="J407" s="5">
        <f t="shared" si="30"/>
        <v>35.112926393123246</v>
      </c>
    </row>
    <row r="408" spans="1:10" x14ac:dyDescent="0.25">
      <c r="A408">
        <v>368</v>
      </c>
      <c r="B408">
        <v>2388</v>
      </c>
      <c r="F408">
        <f>'Switchgrass Fit k=0.05 default'!$B$17+'Switchgrass Fit k=0.05 default'!$B$18*'Switchgrass L0=140 k=0.05'!B408</f>
        <v>-7.2681447968337096</v>
      </c>
      <c r="G408" s="5">
        <f t="shared" si="27"/>
        <v>6.9740462160771159E-4</v>
      </c>
      <c r="H408" s="5">
        <f t="shared" si="28"/>
        <v>1.9178627094212069E-3</v>
      </c>
      <c r="I408" s="11">
        <f t="shared" si="29"/>
        <v>8136512.3228157889</v>
      </c>
      <c r="J408" s="5">
        <f t="shared" si="30"/>
        <v>35.112926404409365</v>
      </c>
    </row>
    <row r="409" spans="1:10" x14ac:dyDescent="0.25">
      <c r="A409">
        <v>369</v>
      </c>
      <c r="B409">
        <v>2389</v>
      </c>
      <c r="F409">
        <f>'Switchgrass Fit k=0.05 default'!$B$17+'Switchgrass Fit k=0.05 default'!$B$18*'Switchgrass L0=140 k=0.05'!B409</f>
        <v>-7.3181447968337068</v>
      </c>
      <c r="G409" s="5">
        <f t="shared" si="27"/>
        <v>6.6339179685604354E-4</v>
      </c>
      <c r="H409" s="5">
        <f t="shared" si="28"/>
        <v>1.8243274413541196E-3</v>
      </c>
      <c r="I409" s="11">
        <f t="shared" si="29"/>
        <v>8136512.3253035089</v>
      </c>
      <c r="J409" s="5">
        <f t="shared" si="30"/>
        <v>35.112926415145061</v>
      </c>
    </row>
    <row r="410" spans="1:10" x14ac:dyDescent="0.25">
      <c r="A410">
        <v>370</v>
      </c>
      <c r="B410">
        <v>2390</v>
      </c>
      <c r="F410">
        <f>'Switchgrass Fit k=0.05 default'!$B$17+'Switchgrass Fit k=0.05 default'!$B$18*'Switchgrass L0=140 k=0.05'!B410</f>
        <v>-7.3681447968337181</v>
      </c>
      <c r="G410" s="5">
        <f t="shared" si="27"/>
        <v>6.3103779714186172E-4</v>
      </c>
      <c r="H410" s="5">
        <f t="shared" si="28"/>
        <v>1.7353539421401196E-3</v>
      </c>
      <c r="I410" s="11">
        <f t="shared" si="29"/>
        <v>8136512.3276699008</v>
      </c>
      <c r="J410" s="5">
        <f t="shared" si="30"/>
        <v>35.112926425357173</v>
      </c>
    </row>
    <row r="411" spans="1:10" x14ac:dyDescent="0.25">
      <c r="A411">
        <v>371</v>
      </c>
      <c r="B411">
        <v>2391</v>
      </c>
      <c r="F411">
        <f>'Switchgrass Fit k=0.05 default'!$B$17+'Switchgrass Fit k=0.05 default'!$B$18*'Switchgrass L0=140 k=0.05'!B411</f>
        <v>-7.4181447968337153</v>
      </c>
      <c r="G411" s="5">
        <f t="shared" si="27"/>
        <v>6.0026172061345318E-4</v>
      </c>
      <c r="H411" s="5">
        <f t="shared" si="28"/>
        <v>1.6507197316869963E-3</v>
      </c>
      <c r="I411" s="11">
        <f t="shared" si="29"/>
        <v>8136512.3299208824</v>
      </c>
      <c r="J411" s="5">
        <f t="shared" si="30"/>
        <v>35.11292643507123</v>
      </c>
    </row>
    <row r="412" spans="1:10" x14ac:dyDescent="0.25">
      <c r="A412">
        <v>372</v>
      </c>
      <c r="B412">
        <v>2392</v>
      </c>
      <c r="F412">
        <f>'Switchgrass Fit k=0.05 default'!$B$17+'Switchgrass Fit k=0.05 default'!$B$18*'Switchgrass L0=140 k=0.05'!B412</f>
        <v>-7.4681447968337125</v>
      </c>
      <c r="G412" s="5">
        <f t="shared" si="27"/>
        <v>5.7098661104894506E-4</v>
      </c>
      <c r="H412" s="5">
        <f t="shared" si="28"/>
        <v>1.570213180384599E-3</v>
      </c>
      <c r="I412" s="11">
        <f t="shared" si="29"/>
        <v>8136512.3320620824</v>
      </c>
      <c r="J412" s="5">
        <f t="shared" si="30"/>
        <v>35.112926444311526</v>
      </c>
    </row>
    <row r="413" spans="1:10" x14ac:dyDescent="0.25">
      <c r="A413">
        <v>373</v>
      </c>
      <c r="B413">
        <v>2393</v>
      </c>
      <c r="F413">
        <f>'Switchgrass Fit k=0.05 default'!$B$17+'Switchgrass Fit k=0.05 default'!$B$18*'Switchgrass L0=140 k=0.05'!B413</f>
        <v>-7.5181447968337096</v>
      </c>
      <c r="G413" s="5">
        <f t="shared" si="27"/>
        <v>5.4313926542570257E-4</v>
      </c>
      <c r="H413" s="5">
        <f t="shared" si="28"/>
        <v>1.4936329799206821E-3</v>
      </c>
      <c r="I413" s="11">
        <f t="shared" si="29"/>
        <v>8136512.3340988541</v>
      </c>
      <c r="J413" s="5">
        <f t="shared" si="30"/>
        <v>35.112926453101167</v>
      </c>
    </row>
    <row r="414" spans="1:10" x14ac:dyDescent="0.25">
      <c r="A414">
        <v>374</v>
      </c>
      <c r="B414">
        <v>2394</v>
      </c>
      <c r="F414">
        <f>'Switchgrass Fit k=0.05 default'!$B$17+'Switchgrass Fit k=0.05 default'!$B$18*'Switchgrass L0=140 k=0.05'!B414</f>
        <v>-7.5681447968337068</v>
      </c>
      <c r="G414" s="5">
        <f t="shared" si="27"/>
        <v>5.1665005087463307E-4</v>
      </c>
      <c r="H414" s="5">
        <f t="shared" si="28"/>
        <v>1.420787639905241E-3</v>
      </c>
      <c r="I414" s="11">
        <f t="shared" si="29"/>
        <v>8136512.3360362919</v>
      </c>
      <c r="J414" s="5">
        <f t="shared" si="30"/>
        <v>35.112926461462138</v>
      </c>
    </row>
    <row r="415" spans="1:10" x14ac:dyDescent="0.25">
      <c r="A415">
        <v>375</v>
      </c>
      <c r="B415">
        <v>2395</v>
      </c>
      <c r="F415">
        <f>'Switchgrass Fit k=0.05 default'!$B$17+'Switchgrass Fit k=0.05 default'!$B$18*'Switchgrass L0=140 k=0.05'!B415</f>
        <v>-7.6181447968337181</v>
      </c>
      <c r="G415" s="5">
        <f t="shared" si="27"/>
        <v>4.9145273056173629E-4</v>
      </c>
      <c r="H415" s="5">
        <f t="shared" si="28"/>
        <v>1.3514950090447748E-3</v>
      </c>
      <c r="I415" s="11">
        <f t="shared" si="29"/>
        <v>8136512.3378792396</v>
      </c>
      <c r="J415" s="5">
        <f t="shared" si="30"/>
        <v>35.112926469415335</v>
      </c>
    </row>
    <row r="416" spans="1:10" x14ac:dyDescent="0.25">
      <c r="A416">
        <v>376</v>
      </c>
      <c r="B416">
        <v>2396</v>
      </c>
      <c r="F416">
        <f>'Switchgrass Fit k=0.05 default'!$B$17+'Switchgrass Fit k=0.05 default'!$B$18*'Switchgrass L0=140 k=0.05'!B416</f>
        <v>-7.6681447968337153</v>
      </c>
      <c r="G416" s="5">
        <f t="shared" si="27"/>
        <v>4.674842980615462E-4</v>
      </c>
      <c r="H416" s="5">
        <f t="shared" si="28"/>
        <v>1.285581819669252E-3</v>
      </c>
      <c r="I416" s="11">
        <f t="shared" si="29"/>
        <v>8136512.3396323053</v>
      </c>
      <c r="J416" s="5">
        <f t="shared" si="30"/>
        <v>35.112926476980647</v>
      </c>
    </row>
    <row r="417" spans="1:10" x14ac:dyDescent="0.25">
      <c r="A417">
        <v>377</v>
      </c>
      <c r="B417">
        <v>2397</v>
      </c>
      <c r="F417">
        <f>'Switchgrass Fit k=0.05 default'!$B$17+'Switchgrass Fit k=0.05 default'!$B$18*'Switchgrass L0=140 k=0.05'!B417</f>
        <v>-7.7181447968337125</v>
      </c>
      <c r="G417" s="5">
        <f t="shared" si="27"/>
        <v>4.4468481980820606E-4</v>
      </c>
      <c r="H417" s="5">
        <f t="shared" si="28"/>
        <v>1.2228832544725666E-3</v>
      </c>
      <c r="I417" s="11">
        <f t="shared" si="29"/>
        <v>8136512.3412998738</v>
      </c>
      <c r="J417" s="5">
        <f t="shared" si="30"/>
        <v>35.112926484176995</v>
      </c>
    </row>
    <row r="418" spans="1:10" x14ac:dyDescent="0.25">
      <c r="A418">
        <v>378</v>
      </c>
      <c r="B418">
        <v>2398</v>
      </c>
      <c r="F418">
        <f>'Switchgrass Fit k=0.05 default'!$B$17+'Switchgrass Fit k=0.05 default'!$B$18*'Switchgrass L0=140 k=0.05'!B418</f>
        <v>-7.7681447968337096</v>
      </c>
      <c r="G418" s="5">
        <f t="shared" si="27"/>
        <v>4.2299728523036476E-4</v>
      </c>
      <c r="H418" s="5">
        <f t="shared" si="28"/>
        <v>1.163242534383503E-3</v>
      </c>
      <c r="I418" s="11">
        <f t="shared" si="29"/>
        <v>8136512.3428861136</v>
      </c>
      <c r="J418" s="5">
        <f t="shared" si="30"/>
        <v>35.112926491022378</v>
      </c>
    </row>
    <row r="419" spans="1:10" x14ac:dyDescent="0.25">
      <c r="A419">
        <v>379</v>
      </c>
      <c r="B419">
        <v>2399</v>
      </c>
      <c r="F419">
        <f>'Switchgrass Fit k=0.05 default'!$B$17+'Switchgrass Fit k=0.05 default'!$B$18*'Switchgrass L0=140 k=0.05'!B419</f>
        <v>-7.8181447968337068</v>
      </c>
      <c r="G419" s="5">
        <f t="shared" si="27"/>
        <v>4.023674641950454E-4</v>
      </c>
      <c r="H419" s="5">
        <f t="shared" si="28"/>
        <v>1.1065105265363748E-3</v>
      </c>
      <c r="I419" s="11">
        <f t="shared" si="29"/>
        <v>8136512.3443949921</v>
      </c>
      <c r="J419" s="5">
        <f t="shared" si="30"/>
        <v>35.112926497533905</v>
      </c>
    </row>
    <row r="420" spans="1:10" x14ac:dyDescent="0.25">
      <c r="A420">
        <v>380</v>
      </c>
      <c r="B420">
        <v>2400</v>
      </c>
      <c r="F420">
        <f>'Switchgrass Fit k=0.05 default'!$B$17+'Switchgrass Fit k=0.05 default'!$B$18*'Switchgrass L0=140 k=0.05'!B420</f>
        <v>-7.8681447968337181</v>
      </c>
      <c r="G420" s="5">
        <f t="shared" si="27"/>
        <v>3.8274377140406037E-4</v>
      </c>
      <c r="H420" s="5">
        <f t="shared" si="28"/>
        <v>1.052545371361166E-3</v>
      </c>
      <c r="I420" s="11">
        <f t="shared" si="29"/>
        <v>8136512.3458302813</v>
      </c>
      <c r="J420" s="5">
        <f t="shared" si="30"/>
        <v>35.112926503727863</v>
      </c>
    </row>
    <row r="421" spans="1:10" x14ac:dyDescent="0.25">
      <c r="A421">
        <v>381</v>
      </c>
      <c r="B421">
        <v>2401</v>
      </c>
      <c r="F421">
        <f>'Switchgrass Fit k=0.05 default'!$B$17+'Switchgrass Fit k=0.05 default'!$B$18*'Switchgrass L0=140 k=0.05'!B421</f>
        <v>-7.9181447968337153</v>
      </c>
      <c r="G421" s="5">
        <f t="shared" si="27"/>
        <v>3.6407713740391819E-4</v>
      </c>
      <c r="H421" s="5">
        <f t="shared" si="28"/>
        <v>1.0012121278607749E-3</v>
      </c>
      <c r="I421" s="11">
        <f t="shared" si="29"/>
        <v>8136512.3471955704</v>
      </c>
      <c r="J421" s="5">
        <f t="shared" si="30"/>
        <v>35.112926509619733</v>
      </c>
    </row>
    <row r="422" spans="1:10" x14ac:dyDescent="0.25">
      <c r="A422">
        <v>382</v>
      </c>
      <c r="B422">
        <v>2402</v>
      </c>
      <c r="F422">
        <f>'Switchgrass Fit k=0.05 default'!$B$17+'Switchgrass Fit k=0.05 default'!$B$18*'Switchgrass L0=140 k=0.05'!B422</f>
        <v>-7.9681447968337125</v>
      </c>
      <c r="G422" s="5">
        <f t="shared" si="27"/>
        <v>3.4632088588659748E-4</v>
      </c>
      <c r="H422" s="5">
        <f t="shared" si="28"/>
        <v>9.523824361881431E-4</v>
      </c>
      <c r="I422" s="11">
        <f t="shared" si="29"/>
        <v>8136512.3484942736</v>
      </c>
      <c r="J422" s="5">
        <f t="shared" si="30"/>
        <v>35.11292651522426</v>
      </c>
    </row>
    <row r="423" spans="1:10" x14ac:dyDescent="0.25">
      <c r="A423">
        <v>383</v>
      </c>
      <c r="B423">
        <v>2403</v>
      </c>
      <c r="F423">
        <f>'Switchgrass Fit k=0.05 default'!$B$17+'Switchgrass Fit k=0.05 default'!$B$18*'Switchgrass L0=140 k=0.05'!B423</f>
        <v>-8.0181447968337096</v>
      </c>
      <c r="G423" s="5">
        <f t="shared" si="27"/>
        <v>3.294306169744865E-4</v>
      </c>
      <c r="H423" s="5">
        <f t="shared" si="28"/>
        <v>9.0593419667983784E-4</v>
      </c>
      <c r="I423" s="11">
        <f t="shared" si="29"/>
        <v>8136512.3497296376</v>
      </c>
      <c r="J423" s="5">
        <f t="shared" si="30"/>
        <v>35.11292652055544</v>
      </c>
    </row>
    <row r="424" spans="1:10" x14ac:dyDescent="0.25">
      <c r="A424">
        <v>384</v>
      </c>
      <c r="B424">
        <v>2404</v>
      </c>
      <c r="F424">
        <f>'Switchgrass Fit k=0.05 default'!$B$17+'Switchgrass Fit k=0.05 default'!$B$18*'Switchgrass L0=140 k=0.05'!B424</f>
        <v>-8.0681447968337068</v>
      </c>
      <c r="G424" s="5">
        <f t="shared" si="27"/>
        <v>3.1336409619755681E-4</v>
      </c>
      <c r="H424" s="5">
        <f t="shared" si="28"/>
        <v>8.6175126454328128E-4</v>
      </c>
      <c r="I424" s="11">
        <f t="shared" si="29"/>
        <v>8136512.3509047525</v>
      </c>
      <c r="J424" s="5">
        <f t="shared" si="30"/>
        <v>35.112926525626627</v>
      </c>
    </row>
    <row r="425" spans="1:10" x14ac:dyDescent="0.25">
      <c r="A425">
        <v>385</v>
      </c>
      <c r="B425">
        <v>2405</v>
      </c>
      <c r="F425">
        <f>'Switchgrass Fit k=0.05 default'!$B$17+'Switchgrass Fit k=0.05 default'!$B$18*'Switchgrass L0=140 k=0.05'!B425</f>
        <v>-8.1181447968337181</v>
      </c>
      <c r="G425" s="5">
        <f t="shared" si="27"/>
        <v>2.9808114888518495E-4</v>
      </c>
      <c r="H425" s="5">
        <f t="shared" si="28"/>
        <v>8.1972315943425861E-4</v>
      </c>
      <c r="I425" s="11">
        <f t="shared" si="29"/>
        <v>8136512.3520225566</v>
      </c>
      <c r="J425" s="5">
        <f t="shared" si="30"/>
        <v>35.11292653045048</v>
      </c>
    </row>
    <row r="426" spans="1:10" x14ac:dyDescent="0.25">
      <c r="A426">
        <v>386</v>
      </c>
      <c r="B426">
        <v>2406</v>
      </c>
      <c r="F426">
        <f>'Switchgrass Fit k=0.05 default'!$B$17+'Switchgrass Fit k=0.05 default'!$B$18*'Switchgrass L0=140 k=0.05'!B426</f>
        <v>-8.1681447968337153</v>
      </c>
      <c r="G426" s="5">
        <f t="shared" ref="G426:G489" si="31">EXP(F426)</f>
        <v>2.8354355970856696E-4</v>
      </c>
      <c r="H426" s="5">
        <f t="shared" ref="H426:H489" si="32">G426*44/16</f>
        <v>7.7974478919855912E-4</v>
      </c>
      <c r="I426" s="11">
        <f t="shared" ref="I426:I489" si="33">I425+G426+H426</f>
        <v>8136512.3530858457</v>
      </c>
      <c r="J426" s="5">
        <f t="shared" si="30"/>
        <v>35.11292653503908</v>
      </c>
    </row>
    <row r="427" spans="1:10" x14ac:dyDescent="0.25">
      <c r="A427">
        <v>387</v>
      </c>
      <c r="B427">
        <v>2407</v>
      </c>
      <c r="F427">
        <f>'Switchgrass Fit k=0.05 default'!$B$17+'Switchgrass Fit k=0.05 default'!$B$18*'Switchgrass L0=140 k=0.05'!B427</f>
        <v>-8.2181447968337125</v>
      </c>
      <c r="G427" s="5">
        <f t="shared" si="31"/>
        <v>2.6971497712246475E-4</v>
      </c>
      <c r="H427" s="5">
        <f t="shared" si="32"/>
        <v>7.4171618708677805E-4</v>
      </c>
      <c r="I427" s="11">
        <f t="shared" si="33"/>
        <v>8136512.3540972769</v>
      </c>
      <c r="J427" s="5">
        <f t="shared" si="30"/>
        <v>35.112926539403887</v>
      </c>
    </row>
    <row r="428" spans="1:10" x14ac:dyDescent="0.25">
      <c r="A428">
        <v>388</v>
      </c>
      <c r="B428">
        <v>2408</v>
      </c>
      <c r="F428">
        <f>'Switchgrass Fit k=0.05 default'!$B$17+'Switchgrass Fit k=0.05 default'!$B$18*'Switchgrass L0=140 k=0.05'!B428</f>
        <v>-8.2681447968337096</v>
      </c>
      <c r="G428" s="5">
        <f t="shared" si="31"/>
        <v>2.5656082246742611E-4</v>
      </c>
      <c r="H428" s="5">
        <f t="shared" si="32"/>
        <v>7.0554226178542177E-4</v>
      </c>
      <c r="I428" s="11">
        <f t="shared" si="33"/>
        <v>8136512.3550593797</v>
      </c>
      <c r="J428" s="5">
        <f t="shared" si="30"/>
        <v>35.112926543555822</v>
      </c>
    </row>
    <row r="429" spans="1:10" x14ac:dyDescent="0.25">
      <c r="A429">
        <v>389</v>
      </c>
      <c r="B429">
        <v>2409</v>
      </c>
      <c r="F429">
        <f>'Switchgrass Fit k=0.05 default'!$B$17+'Switchgrass Fit k=0.05 default'!$B$18*'Switchgrass L0=140 k=0.05'!B429</f>
        <v>-8.3181447968337068</v>
      </c>
      <c r="G429" s="5">
        <f t="shared" si="31"/>
        <v>2.440482035051203E-4</v>
      </c>
      <c r="H429" s="5">
        <f t="shared" si="32"/>
        <v>6.711325596390808E-4</v>
      </c>
      <c r="I429" s="11">
        <f t="shared" si="33"/>
        <v>8136512.3559745606</v>
      </c>
      <c r="J429" s="5">
        <f t="shared" si="30"/>
        <v>35.112926547505261</v>
      </c>
    </row>
    <row r="430" spans="1:10" x14ac:dyDescent="0.25">
      <c r="A430">
        <v>390</v>
      </c>
      <c r="B430">
        <v>2410</v>
      </c>
      <c r="F430">
        <f>'Switchgrass Fit k=0.05 default'!$B$17+'Switchgrass Fit k=0.05 default'!$B$18*'Switchgrass L0=140 k=0.05'!B430</f>
        <v>-8.3681447968337181</v>
      </c>
      <c r="G430" s="5">
        <f t="shared" si="31"/>
        <v>2.3214583217060609E-4</v>
      </c>
      <c r="H430" s="5">
        <f t="shared" si="32"/>
        <v>6.3840103846916668E-4</v>
      </c>
      <c r="I430" s="11">
        <f t="shared" si="33"/>
        <v>8136512.3568451079</v>
      </c>
      <c r="J430" s="5">
        <f t="shared" si="30"/>
        <v>35.112926551262085</v>
      </c>
    </row>
    <row r="431" spans="1:10" x14ac:dyDescent="0.25">
      <c r="A431">
        <v>391</v>
      </c>
      <c r="B431">
        <v>2411</v>
      </c>
      <c r="F431">
        <f>'Switchgrass Fit k=0.05 default'!$B$17+'Switchgrass Fit k=0.05 default'!$B$18*'Switchgrass L0=140 k=0.05'!B431</f>
        <v>-8.4181447968337153</v>
      </c>
      <c r="G431" s="5">
        <f t="shared" si="31"/>
        <v>2.2082394633588559E-4</v>
      </c>
      <c r="H431" s="5">
        <f t="shared" si="32"/>
        <v>6.0726585242368541E-4</v>
      </c>
      <c r="I431" s="11">
        <f t="shared" si="33"/>
        <v>8136512.357673198</v>
      </c>
      <c r="J431" s="5">
        <f t="shared" si="30"/>
        <v>35.112926554835695</v>
      </c>
    </row>
    <row r="432" spans="1:10" x14ac:dyDescent="0.25">
      <c r="A432">
        <v>392</v>
      </c>
      <c r="B432">
        <v>2412</v>
      </c>
      <c r="F432">
        <f>'Switchgrass Fit k=0.05 default'!$B$17+'Switchgrass Fit k=0.05 default'!$B$18*'Switchgrass L0=140 k=0.05'!B432</f>
        <v>-8.4681447968337125</v>
      </c>
      <c r="G432" s="5">
        <f t="shared" si="31"/>
        <v>2.1005423538906161E-4</v>
      </c>
      <c r="H432" s="5">
        <f t="shared" si="32"/>
        <v>5.7764914731991946E-4</v>
      </c>
      <c r="I432" s="11">
        <f t="shared" si="33"/>
        <v>8136512.3584609013</v>
      </c>
      <c r="J432" s="5">
        <f t="shared" si="30"/>
        <v>35.11292655823501</v>
      </c>
    </row>
    <row r="433" spans="1:10" x14ac:dyDescent="0.25">
      <c r="A433">
        <v>393</v>
      </c>
      <c r="B433">
        <v>2413</v>
      </c>
      <c r="F433">
        <f>'Switchgrass Fit k=0.05 default'!$B$17+'Switchgrass Fit k=0.05 default'!$B$18*'Switchgrass L0=140 k=0.05'!B433</f>
        <v>-8.5181447968337096</v>
      </c>
      <c r="G433" s="5">
        <f t="shared" si="31"/>
        <v>1.9980976944307516E-4</v>
      </c>
      <c r="H433" s="5">
        <f t="shared" si="32"/>
        <v>5.4947686596845669E-4</v>
      </c>
      <c r="I433" s="11">
        <f t="shared" si="33"/>
        <v>8136512.3592101876</v>
      </c>
      <c r="J433" s="5">
        <f t="shared" si="30"/>
        <v>35.112926561468534</v>
      </c>
    </row>
    <row r="434" spans="1:10" x14ac:dyDescent="0.25">
      <c r="A434">
        <v>394</v>
      </c>
      <c r="B434">
        <v>2414</v>
      </c>
      <c r="F434">
        <f>'Switchgrass Fit k=0.05 default'!$B$17+'Switchgrass Fit k=0.05 default'!$B$18*'Switchgrass L0=140 k=0.05'!B434</f>
        <v>-8.5681447968337068</v>
      </c>
      <c r="G434" s="5">
        <f t="shared" si="31"/>
        <v>1.9006493199695727E-4</v>
      </c>
      <c r="H434" s="5">
        <f t="shared" si="32"/>
        <v>5.2267856299163253E-4</v>
      </c>
      <c r="I434" s="11">
        <f t="shared" si="33"/>
        <v>8136512.3599229315</v>
      </c>
      <c r="J434" s="5">
        <f t="shared" si="30"/>
        <v>35.11292656454436</v>
      </c>
    </row>
    <row r="435" spans="1:10" x14ac:dyDescent="0.25">
      <c r="A435">
        <v>395</v>
      </c>
      <c r="B435">
        <v>2415</v>
      </c>
      <c r="F435">
        <f>'Switchgrass Fit k=0.05 default'!$B$17+'Switchgrass Fit k=0.05 default'!$B$18*'Switchgrass L0=140 k=0.05'!B435</f>
        <v>-8.6181447968337181</v>
      </c>
      <c r="G435" s="5">
        <f t="shared" si="31"/>
        <v>1.8079535588123096E-4</v>
      </c>
      <c r="H435" s="5">
        <f t="shared" si="32"/>
        <v>4.9718722867338509E-4</v>
      </c>
      <c r="I435" s="11">
        <f t="shared" si="33"/>
        <v>8136512.3606009148</v>
      </c>
      <c r="J435" s="5">
        <f t="shared" si="30"/>
        <v>35.112926567470183</v>
      </c>
    </row>
    <row r="436" spans="1:10" x14ac:dyDescent="0.25">
      <c r="A436">
        <v>396</v>
      </c>
      <c r="B436">
        <v>2416</v>
      </c>
      <c r="F436">
        <f>'Switchgrass Fit k=0.05 default'!$B$17+'Switchgrass Fit k=0.05 default'!$B$18*'Switchgrass L0=140 k=0.05'!B436</f>
        <v>-8.6681447968337153</v>
      </c>
      <c r="G436" s="5">
        <f t="shared" si="31"/>
        <v>1.7197786232730559E-4</v>
      </c>
      <c r="H436" s="5">
        <f t="shared" si="32"/>
        <v>4.7293912140009036E-4</v>
      </c>
      <c r="I436" s="11">
        <f t="shared" si="33"/>
        <v>8136512.3612458324</v>
      </c>
      <c r="J436" s="5">
        <f t="shared" si="30"/>
        <v>35.112926570253308</v>
      </c>
    </row>
    <row r="437" spans="1:10" x14ac:dyDescent="0.25">
      <c r="A437">
        <v>397</v>
      </c>
      <c r="B437">
        <v>2417</v>
      </c>
      <c r="F437">
        <f>'Switchgrass Fit k=0.05 default'!$B$17+'Switchgrass Fit k=0.05 default'!$B$18*'Switchgrass L0=140 k=0.05'!B437</f>
        <v>-8.7181447968337125</v>
      </c>
      <c r="G437" s="5">
        <f t="shared" si="31"/>
        <v>1.6359040300846639E-4</v>
      </c>
      <c r="H437" s="5">
        <f t="shared" si="32"/>
        <v>4.4987360827328254E-4</v>
      </c>
      <c r="I437" s="11">
        <f t="shared" si="33"/>
        <v>8136512.3618592964</v>
      </c>
      <c r="J437" s="5">
        <f t="shared" si="30"/>
        <v>35.112926572900697</v>
      </c>
    </row>
    <row r="438" spans="1:10" x14ac:dyDescent="0.25">
      <c r="A438">
        <v>398</v>
      </c>
      <c r="B438">
        <v>2418</v>
      </c>
      <c r="F438">
        <f>'Switchgrass Fit k=0.05 default'!$B$17+'Switchgrass Fit k=0.05 default'!$B$18*'Switchgrass L0=140 k=0.05'!B438</f>
        <v>-8.7681447968337096</v>
      </c>
      <c r="G438" s="5">
        <f t="shared" si="31"/>
        <v>1.5561200490758379E-4</v>
      </c>
      <c r="H438" s="5">
        <f t="shared" si="32"/>
        <v>4.2793301349585544E-4</v>
      </c>
      <c r="I438" s="11">
        <f t="shared" si="33"/>
        <v>8136512.3624428418</v>
      </c>
      <c r="J438" s="5">
        <f t="shared" si="30"/>
        <v>35.112926575418982</v>
      </c>
    </row>
    <row r="439" spans="1:10" x14ac:dyDescent="0.25">
      <c r="A439">
        <v>399</v>
      </c>
      <c r="B439">
        <v>2419</v>
      </c>
      <c r="F439">
        <f>'Switchgrass Fit k=0.05 default'!$B$17+'Switchgrass Fit k=0.05 default'!$B$18*'Switchgrass L0=140 k=0.05'!B439</f>
        <v>-8.8181447968337068</v>
      </c>
      <c r="G439" s="5">
        <f t="shared" si="31"/>
        <v>1.4802271787364363E-4</v>
      </c>
      <c r="H439" s="5">
        <f t="shared" si="32"/>
        <v>4.0706247415251995E-4</v>
      </c>
      <c r="I439" s="11">
        <f t="shared" si="33"/>
        <v>8136512.3629979268</v>
      </c>
      <c r="J439" s="5">
        <f t="shared" si="30"/>
        <v>35.112926577814434</v>
      </c>
    </row>
    <row r="440" spans="1:10" x14ac:dyDescent="0.25">
      <c r="A440">
        <v>400</v>
      </c>
      <c r="B440">
        <v>2420</v>
      </c>
      <c r="F440">
        <f>'Switchgrass Fit k=0.05 default'!$B$17+'Switchgrass Fit k=0.05 default'!$B$18*'Switchgrass L0=140 k=0.05'!B440</f>
        <v>-8.8681447968337181</v>
      </c>
      <c r="G440" s="5">
        <f t="shared" si="31"/>
        <v>1.4080356473597597E-4</v>
      </c>
      <c r="H440" s="5">
        <f t="shared" si="32"/>
        <v>3.8720980302393393E-4</v>
      </c>
      <c r="I440" s="11">
        <f t="shared" si="33"/>
        <v>8136512.3635259401</v>
      </c>
      <c r="J440" s="5">
        <f t="shared" si="30"/>
        <v>35.11292658009306</v>
      </c>
    </row>
    <row r="441" spans="1:10" x14ac:dyDescent="0.25">
      <c r="A441">
        <v>401</v>
      </c>
      <c r="B441">
        <v>2421</v>
      </c>
      <c r="F441">
        <f>'Switchgrass Fit k=0.05 default'!$B$17+'Switchgrass Fit k=0.05 default'!$B$18*'Switchgrass L0=140 k=0.05'!B441</f>
        <v>-8.9181447968337153</v>
      </c>
      <c r="G441" s="5">
        <f t="shared" si="31"/>
        <v>1.3393649385145184E-4</v>
      </c>
      <c r="H441" s="5">
        <f t="shared" si="32"/>
        <v>3.6832535809149257E-4</v>
      </c>
      <c r="I441" s="11">
        <f t="shared" si="33"/>
        <v>8136512.3640282014</v>
      </c>
      <c r="J441" s="5">
        <f t="shared" si="30"/>
        <v>35.112926582260556</v>
      </c>
    </row>
    <row r="442" spans="1:10" x14ac:dyDescent="0.25">
      <c r="A442">
        <v>402</v>
      </c>
      <c r="B442">
        <v>2422</v>
      </c>
      <c r="F442">
        <f>'Switchgrass Fit k=0.05 default'!$B$17+'Switchgrass Fit k=0.05 default'!$B$18*'Switchgrass L0=140 k=0.05'!B442</f>
        <v>-8.9681447968337125</v>
      </c>
      <c r="G442" s="5">
        <f t="shared" si="31"/>
        <v>1.2740433396596032E-4</v>
      </c>
      <c r="H442" s="5">
        <f t="shared" si="32"/>
        <v>3.5036191840639086E-4</v>
      </c>
      <c r="I442" s="11">
        <f t="shared" si="33"/>
        <v>8136512.3645059671</v>
      </c>
      <c r="J442" s="5">
        <f t="shared" si="30"/>
        <v>35.112926584322345</v>
      </c>
    </row>
    <row r="443" spans="1:10" x14ac:dyDescent="0.25">
      <c r="A443">
        <v>403</v>
      </c>
      <c r="B443">
        <v>2423</v>
      </c>
      <c r="F443">
        <f>'Switchgrass Fit k=0.05 default'!$B$17+'Switchgrass Fit k=0.05 default'!$B$18*'Switchgrass L0=140 k=0.05'!B443</f>
        <v>-9.0181447968337096</v>
      </c>
      <c r="G443" s="5">
        <f t="shared" si="31"/>
        <v>1.2119075127733755E-4</v>
      </c>
      <c r="H443" s="5">
        <f t="shared" si="32"/>
        <v>3.3327456601267829E-4</v>
      </c>
      <c r="I443" s="11">
        <f t="shared" si="33"/>
        <v>8136512.364960433</v>
      </c>
      <c r="J443" s="5">
        <f t="shared" si="30"/>
        <v>35.112926586283585</v>
      </c>
    </row>
    <row r="444" spans="1:10" x14ac:dyDescent="0.25">
      <c r="A444">
        <v>404</v>
      </c>
      <c r="B444">
        <v>2424</v>
      </c>
      <c r="F444">
        <f>'Switchgrass Fit k=0.05 default'!$B$17+'Switchgrass Fit k=0.05 default'!$B$18*'Switchgrass L0=140 k=0.05'!B444</f>
        <v>-9.0681447968337068</v>
      </c>
      <c r="G444" s="5">
        <f t="shared" si="31"/>
        <v>1.152802085923513E-4</v>
      </c>
      <c r="H444" s="5">
        <f t="shared" si="32"/>
        <v>3.1702057362896605E-4</v>
      </c>
      <c r="I444" s="11">
        <f t="shared" si="33"/>
        <v>8136512.3653927334</v>
      </c>
      <c r="J444" s="5">
        <f t="shared" si="30"/>
        <v>35.112926588149165</v>
      </c>
    </row>
    <row r="445" spans="1:10" x14ac:dyDescent="0.25">
      <c r="A445">
        <v>405</v>
      </c>
      <c r="B445">
        <v>2425</v>
      </c>
      <c r="F445">
        <f>'Switchgrass Fit k=0.05 default'!$B$17+'Switchgrass Fit k=0.05 default'!$B$18*'Switchgrass L0=140 k=0.05'!B445</f>
        <v>-9.1181447968337181</v>
      </c>
      <c r="G445" s="5">
        <f t="shared" si="31"/>
        <v>1.0965792647562335E-4</v>
      </c>
      <c r="H445" s="5">
        <f t="shared" si="32"/>
        <v>3.0155929780796423E-4</v>
      </c>
      <c r="I445" s="11">
        <f t="shared" si="33"/>
        <v>8136512.3658039505</v>
      </c>
      <c r="J445" s="5">
        <f t="shared" si="30"/>
        <v>35.112926589923759</v>
      </c>
    </row>
    <row r="446" spans="1:10" x14ac:dyDescent="0.25">
      <c r="A446">
        <v>406</v>
      </c>
      <c r="B446">
        <v>2426</v>
      </c>
      <c r="F446">
        <f>'Switchgrass Fit k=0.05 default'!$B$17+'Switchgrass Fit k=0.05 default'!$B$18*'Switchgrass L0=140 k=0.05'!B446</f>
        <v>-9.1681447968337153</v>
      </c>
      <c r="G446" s="5">
        <f t="shared" si="31"/>
        <v>1.043098462933491E-4</v>
      </c>
      <c r="H446" s="5">
        <f t="shared" si="32"/>
        <v>2.8685207730671001E-4</v>
      </c>
      <c r="I446" s="11">
        <f t="shared" si="33"/>
        <v>8136512.3661951125</v>
      </c>
      <c r="J446" s="5">
        <f t="shared" si="30"/>
        <v>35.11292659161181</v>
      </c>
    </row>
    <row r="447" spans="1:10" x14ac:dyDescent="0.25">
      <c r="A447">
        <v>407</v>
      </c>
      <c r="B447">
        <v>2427</v>
      </c>
      <c r="F447">
        <f>'Switchgrass Fit k=0.05 default'!$B$17+'Switchgrass Fit k=0.05 default'!$B$18*'Switchgrass L0=140 k=0.05'!B447</f>
        <v>-9.2181447968337125</v>
      </c>
      <c r="G447" s="5">
        <f t="shared" si="31"/>
        <v>9.9222595059380683E-5</v>
      </c>
      <c r="H447" s="5">
        <f t="shared" si="32"/>
        <v>2.7286213641329685E-4</v>
      </c>
      <c r="I447" s="11">
        <f t="shared" si="33"/>
        <v>8136512.3665671963</v>
      </c>
      <c r="J447" s="5">
        <f t="shared" si="30"/>
        <v>35.11292659321753</v>
      </c>
    </row>
    <row r="448" spans="1:10" x14ac:dyDescent="0.25">
      <c r="A448">
        <v>408</v>
      </c>
      <c r="B448">
        <v>2428</v>
      </c>
      <c r="F448">
        <f>'Switchgrass Fit k=0.05 default'!$B$17+'Switchgrass Fit k=0.05 default'!$B$18*'Switchgrass L0=140 k=0.05'!B448</f>
        <v>-9.2681447968337096</v>
      </c>
      <c r="G448" s="5">
        <f t="shared" si="31"/>
        <v>9.4383451995802353E-5</v>
      </c>
      <c r="H448" s="5">
        <f t="shared" si="32"/>
        <v>2.5955449298845648E-4</v>
      </c>
      <c r="I448" s="11">
        <f t="shared" si="33"/>
        <v>8136512.3669211343</v>
      </c>
      <c r="J448" s="5">
        <f t="shared" si="30"/>
        <v>35.112926594744941</v>
      </c>
    </row>
    <row r="449" spans="1:10" x14ac:dyDescent="0.25">
      <c r="A449">
        <v>409</v>
      </c>
      <c r="B449">
        <v>2429</v>
      </c>
      <c r="F449">
        <f>'Switchgrass Fit k=0.05 default'!$B$17+'Switchgrass Fit k=0.05 default'!$B$18*'Switchgrass L0=140 k=0.05'!B449</f>
        <v>-9.3181447968337068</v>
      </c>
      <c r="G449" s="5">
        <f t="shared" si="31"/>
        <v>8.9780316724358082E-5</v>
      </c>
      <c r="H449" s="5">
        <f t="shared" si="32"/>
        <v>2.4689587099198471E-4</v>
      </c>
      <c r="I449" s="11">
        <f t="shared" si="33"/>
        <v>8136512.3672578102</v>
      </c>
      <c r="J449" s="5">
        <f t="shared" si="30"/>
        <v>35.112926596197859</v>
      </c>
    </row>
    <row r="450" spans="1:10" x14ac:dyDescent="0.25">
      <c r="A450">
        <v>410</v>
      </c>
      <c r="B450">
        <v>2430</v>
      </c>
      <c r="F450">
        <f>'Switchgrass Fit k=0.05 default'!$B$17+'Switchgrass Fit k=0.05 default'!$B$18*'Switchgrass L0=140 k=0.05'!B450</f>
        <v>-9.3681447968337181</v>
      </c>
      <c r="G450" s="5">
        <f t="shared" si="31"/>
        <v>8.5401679009202005E-5</v>
      </c>
      <c r="H450" s="5">
        <f t="shared" si="32"/>
        <v>2.3485461727530552E-4</v>
      </c>
      <c r="I450" s="11">
        <f t="shared" si="33"/>
        <v>8136512.367578066</v>
      </c>
      <c r="J450" s="5">
        <f t="shared" si="30"/>
        <v>35.112926597579914</v>
      </c>
    </row>
    <row r="451" spans="1:10" x14ac:dyDescent="0.25">
      <c r="A451">
        <v>411</v>
      </c>
      <c r="B451">
        <v>2431</v>
      </c>
      <c r="F451">
        <f>'Switchgrass Fit k=0.05 default'!$B$17+'Switchgrass Fit k=0.05 default'!$B$18*'Switchgrass L0=140 k=0.05'!B451</f>
        <v>-9.4181447968337153</v>
      </c>
      <c r="G451" s="5">
        <f t="shared" si="31"/>
        <v>8.1236589975318158E-5</v>
      </c>
      <c r="H451" s="5">
        <f t="shared" si="32"/>
        <v>2.2340062243212495E-4</v>
      </c>
      <c r="I451" s="11">
        <f t="shared" si="33"/>
        <v>8136512.3678827034</v>
      </c>
      <c r="J451" s="5">
        <f t="shared" si="30"/>
        <v>35.112926598894575</v>
      </c>
    </row>
    <row r="452" spans="1:10" x14ac:dyDescent="0.25">
      <c r="A452">
        <v>412</v>
      </c>
      <c r="B452">
        <v>2432</v>
      </c>
      <c r="F452">
        <f>'Switchgrass Fit k=0.05 default'!$B$17+'Switchgrass Fit k=0.05 default'!$B$18*'Switchgrass L0=140 k=0.05'!B452</f>
        <v>-9.4681447968337125</v>
      </c>
      <c r="G452" s="5">
        <f t="shared" si="31"/>
        <v>7.7274634730622587E-5</v>
      </c>
      <c r="H452" s="5">
        <f t="shared" si="32"/>
        <v>2.1250524550921212E-4</v>
      </c>
      <c r="I452" s="11">
        <f t="shared" si="33"/>
        <v>8136512.3681724835</v>
      </c>
      <c r="J452" s="5">
        <f t="shared" si="30"/>
        <v>35.112926600145109</v>
      </c>
    </row>
    <row r="453" spans="1:10" x14ac:dyDescent="0.25">
      <c r="A453">
        <v>413</v>
      </c>
      <c r="B453">
        <v>2433</v>
      </c>
      <c r="F453">
        <f>'Switchgrass Fit k=0.05 default'!$B$17+'Switchgrass Fit k=0.05 default'!$B$18*'Switchgrass L0=140 k=0.05'!B453</f>
        <v>-9.5181447968337096</v>
      </c>
      <c r="G453" s="5">
        <f t="shared" si="31"/>
        <v>7.3505906323313215E-5</v>
      </c>
      <c r="H453" s="5">
        <f t="shared" si="32"/>
        <v>2.0214124238911133E-4</v>
      </c>
      <c r="I453" s="11">
        <f t="shared" si="33"/>
        <v>8136512.3684481308</v>
      </c>
      <c r="J453" s="5">
        <f t="shared" si="30"/>
        <v>35.112926601334657</v>
      </c>
    </row>
    <row r="454" spans="1:10" x14ac:dyDescent="0.25">
      <c r="A454">
        <v>414</v>
      </c>
      <c r="B454">
        <v>2434</v>
      </c>
      <c r="F454">
        <f>'Switchgrass Fit k=0.05 default'!$B$17+'Switchgrass Fit k=0.05 default'!$B$18*'Switchgrass L0=140 k=0.05'!B454</f>
        <v>-9.5681447968337068</v>
      </c>
      <c r="G454" s="5">
        <f t="shared" si="31"/>
        <v>6.992098096932882E-5</v>
      </c>
      <c r="H454" s="5">
        <f t="shared" si="32"/>
        <v>1.9228269766565425E-4</v>
      </c>
      <c r="I454" s="11">
        <f t="shared" si="33"/>
        <v>8136512.3687103344</v>
      </c>
      <c r="J454" s="5">
        <f t="shared" si="30"/>
        <v>35.112926602466196</v>
      </c>
    </row>
    <row r="455" spans="1:10" x14ac:dyDescent="0.25">
      <c r="A455">
        <v>415</v>
      </c>
      <c r="B455">
        <v>2435</v>
      </c>
      <c r="F455">
        <f>'Switchgrass Fit k=0.05 default'!$B$17+'Switchgrass Fit k=0.05 default'!$B$18*'Switchgrass L0=140 k=0.05'!B455</f>
        <v>-9.6181447968337181</v>
      </c>
      <c r="G455" s="5">
        <f t="shared" si="31"/>
        <v>6.6510894487979276E-5</v>
      </c>
      <c r="H455" s="5">
        <f t="shared" si="32"/>
        <v>1.8290495984194302E-4</v>
      </c>
      <c r="I455" s="11">
        <f t="shared" si="33"/>
        <v>8136512.368959751</v>
      </c>
      <c r="J455" s="5">
        <f t="shared" ref="J455:J518" si="34">I455/$C$2*100</f>
        <v>35.11292660354254</v>
      </c>
    </row>
    <row r="456" spans="1:10" x14ac:dyDescent="0.25">
      <c r="A456">
        <v>416</v>
      </c>
      <c r="B456">
        <v>2436</v>
      </c>
      <c r="F456">
        <f>'Switchgrass Fit k=0.05 default'!$B$17+'Switchgrass Fit k=0.05 default'!$B$18*'Switchgrass L0=140 k=0.05'!B456</f>
        <v>-9.6681447968337153</v>
      </c>
      <c r="G456" s="5">
        <f t="shared" si="31"/>
        <v>6.3267119886828427E-5</v>
      </c>
      <c r="H456" s="5">
        <f t="shared" si="32"/>
        <v>1.7398457968877817E-4</v>
      </c>
      <c r="I456" s="11">
        <f t="shared" si="33"/>
        <v>8136512.3691970035</v>
      </c>
      <c r="J456" s="5">
        <f t="shared" si="34"/>
        <v>35.112926604566404</v>
      </c>
    </row>
    <row r="457" spans="1:10" x14ac:dyDescent="0.25">
      <c r="A457">
        <v>417</v>
      </c>
      <c r="B457">
        <v>2437</v>
      </c>
      <c r="F457">
        <f>'Switchgrass Fit k=0.05 default'!$B$17+'Switchgrass Fit k=0.05 default'!$B$18*'Switchgrass L0=140 k=0.05'!B457</f>
        <v>-9.7181447968337125</v>
      </c>
      <c r="G457" s="5">
        <f t="shared" si="31"/>
        <v>6.0181546039765648E-5</v>
      </c>
      <c r="H457" s="5">
        <f t="shared" si="32"/>
        <v>1.6549925160935552E-4</v>
      </c>
      <c r="I457" s="11">
        <f t="shared" si="33"/>
        <v>8136512.3694226835</v>
      </c>
      <c r="J457" s="5">
        <f t="shared" si="34"/>
        <v>35.112926605540316</v>
      </c>
    </row>
    <row r="458" spans="1:10" x14ac:dyDescent="0.25">
      <c r="A458">
        <v>418</v>
      </c>
      <c r="B458">
        <v>2438</v>
      </c>
      <c r="F458">
        <f>'Switchgrass Fit k=0.05 default'!$B$17+'Switchgrass Fit k=0.05 default'!$B$18*'Switchgrass L0=140 k=0.05'!B458</f>
        <v>-9.7681447968337096</v>
      </c>
      <c r="G458" s="5">
        <f t="shared" si="31"/>
        <v>5.7246457404969668E-5</v>
      </c>
      <c r="H458" s="5">
        <f t="shared" si="32"/>
        <v>1.5742775786366659E-4</v>
      </c>
      <c r="I458" s="11">
        <f t="shared" si="33"/>
        <v>8136512.369637358</v>
      </c>
      <c r="J458" s="5">
        <f t="shared" si="34"/>
        <v>35.112926606466743</v>
      </c>
    </row>
    <row r="459" spans="1:10" x14ac:dyDescent="0.25">
      <c r="A459">
        <v>419</v>
      </c>
      <c r="B459">
        <v>2439</v>
      </c>
      <c r="F459">
        <f>'Switchgrass Fit k=0.05 default'!$B$17+'Switchgrass Fit k=0.05 default'!$B$18*'Switchgrass L0=140 k=0.05'!B459</f>
        <v>-9.8181447968337068</v>
      </c>
      <c r="G459" s="5">
        <f t="shared" si="31"/>
        <v>5.4454514732034086E-5</v>
      </c>
      <c r="H459" s="5">
        <f t="shared" si="32"/>
        <v>1.4974991551309374E-4</v>
      </c>
      <c r="I459" s="11">
        <f t="shared" si="33"/>
        <v>8136512.3698415626</v>
      </c>
      <c r="J459" s="5">
        <f t="shared" si="34"/>
        <v>35.11292660734798</v>
      </c>
    </row>
    <row r="460" spans="1:10" x14ac:dyDescent="0.25">
      <c r="A460">
        <v>420</v>
      </c>
      <c r="B460">
        <v>2440</v>
      </c>
      <c r="F460">
        <f>'Switchgrass Fit k=0.05 default'!$B$17+'Switchgrass Fit k=0.05 default'!$B$18*'Switchgrass L0=140 k=0.05'!B460</f>
        <v>-9.8681447968337181</v>
      </c>
      <c r="G460" s="5">
        <f t="shared" si="31"/>
        <v>5.1798736710017847E-5</v>
      </c>
      <c r="H460" s="5">
        <f t="shared" si="32"/>
        <v>1.4244652595254908E-4</v>
      </c>
      <c r="I460" s="11">
        <f t="shared" si="33"/>
        <v>8136512.3700358076</v>
      </c>
      <c r="J460" s="5">
        <f t="shared" si="34"/>
        <v>35.112926608186243</v>
      </c>
    </row>
    <row r="461" spans="1:10" x14ac:dyDescent="0.25">
      <c r="A461">
        <v>421</v>
      </c>
      <c r="B461">
        <v>2441</v>
      </c>
      <c r="F461">
        <f>'Switchgrass Fit k=0.05 default'!$B$17+'Switchgrass Fit k=0.05 default'!$B$18*'Switchgrass L0=140 k=0.05'!B461</f>
        <v>-9.9181447968337153</v>
      </c>
      <c r="G461" s="5">
        <f t="shared" si="31"/>
        <v>4.9272482510534429E-5</v>
      </c>
      <c r="H461" s="5">
        <f t="shared" si="32"/>
        <v>1.3549932690396969E-4</v>
      </c>
      <c r="I461" s="11">
        <f t="shared" si="33"/>
        <v>8136512.3702205792</v>
      </c>
      <c r="J461" s="5">
        <f t="shared" si="34"/>
        <v>35.112926608983621</v>
      </c>
    </row>
    <row r="462" spans="1:10" x14ac:dyDescent="0.25">
      <c r="A462">
        <v>422</v>
      </c>
      <c r="B462">
        <v>2442</v>
      </c>
      <c r="F462">
        <f>'Switchgrass Fit k=0.05 default'!$B$17+'Switchgrass Fit k=0.05 default'!$B$18*'Switchgrass L0=140 k=0.05'!B462</f>
        <v>-9.9681447968337125</v>
      </c>
      <c r="G462" s="5">
        <f t="shared" si="31"/>
        <v>4.686943518221729E-5</v>
      </c>
      <c r="H462" s="5">
        <f t="shared" si="32"/>
        <v>1.2889094675109754E-4</v>
      </c>
      <c r="I462" s="11">
        <f t="shared" si="33"/>
        <v>8136512.3703963403</v>
      </c>
      <c r="J462" s="5">
        <f t="shared" si="34"/>
        <v>35.112926609742111</v>
      </c>
    </row>
    <row r="463" spans="1:10" x14ac:dyDescent="0.25">
      <c r="A463">
        <v>423</v>
      </c>
      <c r="B463">
        <v>2443</v>
      </c>
      <c r="F463">
        <f>'Switchgrass Fit k=0.05 default'!$B$17+'Switchgrass Fit k=0.05 default'!$B$18*'Switchgrass L0=140 k=0.05'!B463</f>
        <v>-10.01814479683371</v>
      </c>
      <c r="G463" s="5">
        <f t="shared" si="31"/>
        <v>4.4583585855054197E-5</v>
      </c>
      <c r="H463" s="5">
        <f t="shared" si="32"/>
        <v>1.2260486110139904E-4</v>
      </c>
      <c r="I463" s="11">
        <f t="shared" si="33"/>
        <v>8136512.3705635285</v>
      </c>
      <c r="J463" s="5">
        <f t="shared" si="34"/>
        <v>35.11292661046361</v>
      </c>
    </row>
    <row r="464" spans="1:10" x14ac:dyDescent="0.25">
      <c r="A464">
        <v>424</v>
      </c>
      <c r="B464">
        <v>2444</v>
      </c>
      <c r="F464">
        <f>'Switchgrass Fit k=0.05 default'!$B$17+'Switchgrass Fit k=0.05 default'!$B$18*'Switchgrass L0=140 k=0.05'!B464</f>
        <v>-10.068144796833707</v>
      </c>
      <c r="G464" s="5">
        <f t="shared" si="31"/>
        <v>4.2409218715081501E-5</v>
      </c>
      <c r="H464" s="5">
        <f t="shared" si="32"/>
        <v>1.1662535146647413E-4</v>
      </c>
      <c r="I464" s="11">
        <f t="shared" si="33"/>
        <v>8136512.3707225639</v>
      </c>
      <c r="J464" s="5">
        <f t="shared" si="34"/>
        <v>35.112926611149916</v>
      </c>
    </row>
    <row r="465" spans="1:10" x14ac:dyDescent="0.25">
      <c r="A465">
        <v>425</v>
      </c>
      <c r="B465">
        <v>2445</v>
      </c>
      <c r="F465">
        <f>'Switchgrass Fit k=0.05 default'!$B$17+'Switchgrass Fit k=0.05 default'!$B$18*'Switchgrass L0=140 k=0.05'!B465</f>
        <v>-10.118144796833718</v>
      </c>
      <c r="G465" s="5">
        <f t="shared" si="31"/>
        <v>4.0340896711871427E-5</v>
      </c>
      <c r="H465" s="5">
        <f t="shared" si="32"/>
        <v>1.1093746595764642E-4</v>
      </c>
      <c r="I465" s="11">
        <f t="shared" si="33"/>
        <v>8136512.3708738424</v>
      </c>
      <c r="J465" s="5">
        <f t="shared" si="34"/>
        <v>35.112926611802756</v>
      </c>
    </row>
    <row r="466" spans="1:10" x14ac:dyDescent="0.25">
      <c r="A466">
        <v>426</v>
      </c>
      <c r="B466">
        <v>2446</v>
      </c>
      <c r="F466">
        <f>'Switchgrass Fit k=0.05 default'!$B$17+'Switchgrass Fit k=0.05 default'!$B$18*'Switchgrass L0=140 k=0.05'!B466</f>
        <v>-10.168144796833715</v>
      </c>
      <c r="G466" s="5">
        <f t="shared" si="31"/>
        <v>3.8373447963076315E-5</v>
      </c>
      <c r="H466" s="5">
        <f t="shared" si="32"/>
        <v>1.0552698189845987E-4</v>
      </c>
      <c r="I466" s="11">
        <f t="shared" si="33"/>
        <v>8136512.3710177429</v>
      </c>
      <c r="J466" s="5">
        <f t="shared" si="34"/>
        <v>35.112926612423763</v>
      </c>
    </row>
    <row r="467" spans="1:10" x14ac:dyDescent="0.25">
      <c r="A467">
        <v>427</v>
      </c>
      <c r="B467">
        <v>2447</v>
      </c>
      <c r="F467">
        <f>'Switchgrass Fit k=0.05 default'!$B$17+'Switchgrass Fit k=0.05 default'!$B$18*'Switchgrass L0=140 k=0.05'!B467</f>
        <v>-10.218144796833712</v>
      </c>
      <c r="G467" s="5">
        <f t="shared" si="31"/>
        <v>3.6501952822025281E-5</v>
      </c>
      <c r="H467" s="5">
        <f t="shared" si="32"/>
        <v>1.0038037026056953E-4</v>
      </c>
      <c r="I467" s="11">
        <f t="shared" si="33"/>
        <v>8136512.3711546259</v>
      </c>
      <c r="J467" s="5">
        <f t="shared" si="34"/>
        <v>35.112926613014473</v>
      </c>
    </row>
    <row r="468" spans="1:10" x14ac:dyDescent="0.25">
      <c r="A468">
        <v>428</v>
      </c>
      <c r="B468">
        <v>2448</v>
      </c>
      <c r="F468">
        <f>'Switchgrass Fit k=0.05 default'!$B$17+'Switchgrass Fit k=0.05 default'!$B$18*'Switchgrass L0=140 k=0.05'!B468</f>
        <v>-10.26814479683371</v>
      </c>
      <c r="G468" s="5">
        <f t="shared" si="31"/>
        <v>3.4721731576047417E-5</v>
      </c>
      <c r="H468" s="5">
        <f t="shared" si="32"/>
        <v>9.5484761834130404E-5</v>
      </c>
      <c r="I468" s="11">
        <f t="shared" si="33"/>
        <v>8136512.3712848322</v>
      </c>
      <c r="J468" s="5">
        <f t="shared" si="34"/>
        <v>35.112926613576377</v>
      </c>
    </row>
    <row r="469" spans="1:10" x14ac:dyDescent="0.25">
      <c r="A469">
        <v>429</v>
      </c>
      <c r="B469">
        <v>2449</v>
      </c>
      <c r="F469">
        <f>'Switchgrass Fit k=0.05 default'!$B$17+'Switchgrass Fit k=0.05 default'!$B$18*'Switchgrass L0=140 k=0.05'!B469</f>
        <v>-10.318144796833707</v>
      </c>
      <c r="G469" s="5">
        <f t="shared" si="31"/>
        <v>3.3028332744751948E-5</v>
      </c>
      <c r="H469" s="5">
        <f t="shared" si="32"/>
        <v>9.0827915048067852E-5</v>
      </c>
      <c r="I469" s="11">
        <f t="shared" si="33"/>
        <v>8136512.3714086888</v>
      </c>
      <c r="J469" s="5">
        <f t="shared" si="34"/>
        <v>35.112926614110876</v>
      </c>
    </row>
    <row r="470" spans="1:10" x14ac:dyDescent="0.25">
      <c r="A470">
        <v>430</v>
      </c>
      <c r="B470">
        <v>2450</v>
      </c>
      <c r="F470">
        <f>'Switchgrass Fit k=0.05 default'!$B$17+'Switchgrass Fit k=0.05 default'!$B$18*'Switchgrass L0=140 k=0.05'!B470</f>
        <v>-10.368144796833718</v>
      </c>
      <c r="G470" s="5">
        <f t="shared" si="31"/>
        <v>3.1417521949008131E-5</v>
      </c>
      <c r="H470" s="5">
        <f t="shared" si="32"/>
        <v>8.6398185359772353E-5</v>
      </c>
      <c r="I470" s="11">
        <f t="shared" si="33"/>
        <v>8136512.3715265039</v>
      </c>
      <c r="J470" s="5">
        <f t="shared" si="34"/>
        <v>35.112926614619305</v>
      </c>
    </row>
    <row r="471" spans="1:10" x14ac:dyDescent="0.25">
      <c r="A471">
        <v>431</v>
      </c>
      <c r="B471">
        <v>2451</v>
      </c>
      <c r="F471">
        <f>'Switchgrass Fit k=0.05 default'!$B$17+'Switchgrass Fit k=0.05 default'!$B$18*'Switchgrass L0=140 k=0.05'!B471</f>
        <v>-10.418144796833715</v>
      </c>
      <c r="G471" s="5">
        <f t="shared" si="31"/>
        <v>2.9885271322793638E-5</v>
      </c>
      <c r="H471" s="5">
        <f t="shared" si="32"/>
        <v>8.2184496137682503E-5</v>
      </c>
      <c r="I471" s="11">
        <f t="shared" si="33"/>
        <v>8136512.3716385737</v>
      </c>
      <c r="J471" s="5">
        <f t="shared" si="34"/>
        <v>35.112926615102943</v>
      </c>
    </row>
    <row r="472" spans="1:10" x14ac:dyDescent="0.25">
      <c r="A472">
        <v>432</v>
      </c>
      <c r="B472">
        <v>2452</v>
      </c>
      <c r="F472">
        <f>'Switchgrass Fit k=0.05 default'!$B$17+'Switchgrass Fit k=0.05 default'!$B$18*'Switchgrass L0=140 k=0.05'!B472</f>
        <v>-10.468144796833712</v>
      </c>
      <c r="G472" s="5">
        <f t="shared" si="31"/>
        <v>2.8427749441428764E-5</v>
      </c>
      <c r="H472" s="5">
        <f t="shared" si="32"/>
        <v>7.8176310963929104E-5</v>
      </c>
      <c r="I472" s="11">
        <f t="shared" si="33"/>
        <v>8136512.3717451775</v>
      </c>
      <c r="J472" s="5">
        <f t="shared" si="34"/>
        <v>35.112926615562991</v>
      </c>
    </row>
    <row r="473" spans="1:10" x14ac:dyDescent="0.25">
      <c r="A473">
        <v>433</v>
      </c>
      <c r="B473">
        <v>2453</v>
      </c>
      <c r="F473">
        <f>'Switchgrass Fit k=0.05 default'!$B$17+'Switchgrass Fit k=0.05 default'!$B$18*'Switchgrass L0=140 k=0.05'!B473</f>
        <v>-10.51814479683371</v>
      </c>
      <c r="G473" s="5">
        <f t="shared" si="31"/>
        <v>2.7041311741020856E-5</v>
      </c>
      <c r="H473" s="5">
        <f t="shared" si="32"/>
        <v>7.4363607287807355E-5</v>
      </c>
      <c r="I473" s="11">
        <f t="shared" si="33"/>
        <v>8136512.3718465818</v>
      </c>
      <c r="J473" s="5">
        <f t="shared" si="34"/>
        <v>35.112926616000593</v>
      </c>
    </row>
    <row r="474" spans="1:10" x14ac:dyDescent="0.25">
      <c r="A474">
        <v>434</v>
      </c>
      <c r="B474">
        <v>2454</v>
      </c>
      <c r="F474">
        <f>'Switchgrass Fit k=0.05 default'!$B$17+'Switchgrass Fit k=0.05 default'!$B$18*'Switchgrass L0=140 k=0.05'!B474</f>
        <v>-10.568144796833707</v>
      </c>
      <c r="G474" s="5">
        <f t="shared" si="31"/>
        <v>2.5722491405155742E-5</v>
      </c>
      <c r="H474" s="5">
        <f t="shared" si="32"/>
        <v>7.0736851364178288E-5</v>
      </c>
      <c r="I474" s="11">
        <f t="shared" si="33"/>
        <v>8136512.3719430408</v>
      </c>
      <c r="J474" s="5">
        <f t="shared" si="34"/>
        <v>35.112926616416864</v>
      </c>
    </row>
    <row r="475" spans="1:10" x14ac:dyDescent="0.25">
      <c r="A475">
        <v>435</v>
      </c>
      <c r="B475">
        <v>2455</v>
      </c>
      <c r="F475">
        <f>'Switchgrass Fit k=0.05 default'!$B$17+'Switchgrass Fit k=0.05 default'!$B$18*'Switchgrass L0=140 k=0.05'!B475</f>
        <v>-10.618144796833718</v>
      </c>
      <c r="G475" s="5">
        <f t="shared" si="31"/>
        <v>2.4467990696050581E-5</v>
      </c>
      <c r="H475" s="5">
        <f t="shared" si="32"/>
        <v>6.7286974414139091E-5</v>
      </c>
      <c r="I475" s="11">
        <f t="shared" si="33"/>
        <v>8136512.3720347956</v>
      </c>
      <c r="J475" s="5">
        <f t="shared" si="34"/>
        <v>35.112926616812828</v>
      </c>
    </row>
    <row r="476" spans="1:10" x14ac:dyDescent="0.25">
      <c r="A476">
        <v>436</v>
      </c>
      <c r="B476">
        <v>2456</v>
      </c>
      <c r="F476">
        <f>'Switchgrass Fit k=0.05 default'!$B$17+'Switchgrass Fit k=0.05 default'!$B$18*'Switchgrass L0=140 k=0.05'!B476</f>
        <v>-10.668144796833715</v>
      </c>
      <c r="G476" s="5">
        <f t="shared" si="31"/>
        <v>2.3274672708493085E-5</v>
      </c>
      <c r="H476" s="5">
        <f t="shared" si="32"/>
        <v>6.4005349948355987E-5</v>
      </c>
      <c r="I476" s="11">
        <f t="shared" si="33"/>
        <v>8136512.3721220754</v>
      </c>
      <c r="J476" s="5">
        <f t="shared" si="34"/>
        <v>35.11292661718948</v>
      </c>
    </row>
    <row r="477" spans="1:10" x14ac:dyDescent="0.25">
      <c r="A477">
        <v>437</v>
      </c>
      <c r="B477">
        <v>2457</v>
      </c>
      <c r="F477">
        <f>'Switchgrass Fit k=0.05 default'!$B$17+'Switchgrass Fit k=0.05 default'!$B$18*'Switchgrass L0=140 k=0.05'!B477</f>
        <v>-10.718144796833712</v>
      </c>
      <c r="G477" s="5">
        <f t="shared" si="31"/>
        <v>2.2139553525942414E-5</v>
      </c>
      <c r="H477" s="5">
        <f t="shared" si="32"/>
        <v>6.0883772196341639E-5</v>
      </c>
      <c r="I477" s="11">
        <f t="shared" si="33"/>
        <v>8136512.3722050982</v>
      </c>
      <c r="J477" s="5">
        <f t="shared" si="34"/>
        <v>35.112926617547764</v>
      </c>
    </row>
    <row r="478" spans="1:10" x14ac:dyDescent="0.25">
      <c r="A478">
        <v>438</v>
      </c>
      <c r="B478">
        <v>2458</v>
      </c>
      <c r="F478">
        <f>'Switchgrass Fit k=0.05 default'!$B$17+'Switchgrass Fit k=0.05 default'!$B$18*'Switchgrass L0=140 k=0.05'!B478</f>
        <v>-10.76814479683371</v>
      </c>
      <c r="G478" s="5">
        <f t="shared" si="31"/>
        <v>2.1059794759185017E-5</v>
      </c>
      <c r="H478" s="5">
        <f t="shared" si="32"/>
        <v>5.7914435587758796E-5</v>
      </c>
      <c r="I478" s="11">
        <f t="shared" si="33"/>
        <v>8136512.3722840725</v>
      </c>
      <c r="J478" s="5">
        <f t="shared" si="34"/>
        <v>35.112926617888576</v>
      </c>
    </row>
    <row r="479" spans="1:10" x14ac:dyDescent="0.25">
      <c r="A479">
        <v>439</v>
      </c>
      <c r="B479">
        <v>2459</v>
      </c>
      <c r="F479">
        <f>'Switchgrass Fit k=0.05 default'!$B$17+'Switchgrass Fit k=0.05 default'!$B$18*'Switchgrass L0=140 k=0.05'!B479</f>
        <v>-10.818144796833707</v>
      </c>
      <c r="G479" s="5">
        <f t="shared" si="31"/>
        <v>2.0032696448882774E-5</v>
      </c>
      <c r="H479" s="5">
        <f t="shared" si="32"/>
        <v>5.5089915234427627E-5</v>
      </c>
      <c r="I479" s="11">
        <f t="shared" si="33"/>
        <v>8136512.3723591948</v>
      </c>
      <c r="J479" s="5">
        <f t="shared" si="34"/>
        <v>35.112926618212761</v>
      </c>
    </row>
    <row r="480" spans="1:10" x14ac:dyDescent="0.25">
      <c r="A480">
        <v>440</v>
      </c>
      <c r="B480">
        <v>2460</v>
      </c>
      <c r="F480">
        <f>'Switchgrass Fit k=0.05 default'!$B$17+'Switchgrass Fit k=0.05 default'!$B$18*'Switchgrass L0=140 k=0.05'!B480</f>
        <v>-10.868144796833718</v>
      </c>
      <c r="G480" s="5">
        <f t="shared" si="31"/>
        <v>1.9055690314268042E-5</v>
      </c>
      <c r="H480" s="5">
        <f t="shared" si="32"/>
        <v>5.2403148364237114E-5</v>
      </c>
      <c r="I480" s="11">
        <f t="shared" si="33"/>
        <v>8136512.3724306533</v>
      </c>
      <c r="J480" s="5">
        <f t="shared" si="34"/>
        <v>35.112926618521136</v>
      </c>
    </row>
    <row r="481" spans="1:10" x14ac:dyDescent="0.25">
      <c r="A481">
        <v>441</v>
      </c>
      <c r="B481">
        <v>2461</v>
      </c>
      <c r="F481">
        <f>'Switchgrass Fit k=0.05 default'!$B$17+'Switchgrass Fit k=0.05 default'!$B$18*'Switchgrass L0=140 k=0.05'!B481</f>
        <v>-10.918144796833715</v>
      </c>
      <c r="G481" s="5">
        <f t="shared" si="31"/>
        <v>1.8126333331105071E-5</v>
      </c>
      <c r="H481" s="5">
        <f t="shared" si="32"/>
        <v>4.9847416660538942E-5</v>
      </c>
      <c r="I481" s="11">
        <f t="shared" si="33"/>
        <v>8136512.3724986268</v>
      </c>
      <c r="J481" s="5">
        <f t="shared" si="34"/>
        <v>35.112926618814477</v>
      </c>
    </row>
    <row r="482" spans="1:10" x14ac:dyDescent="0.25">
      <c r="A482">
        <v>442</v>
      </c>
      <c r="B482">
        <v>2462</v>
      </c>
      <c r="F482">
        <f>'Switchgrass Fit k=0.05 default'!$B$17+'Switchgrass Fit k=0.05 default'!$B$18*'Switchgrass L0=140 k=0.05'!B482</f>
        <v>-10.968144796833712</v>
      </c>
      <c r="G482" s="5">
        <f t="shared" si="31"/>
        <v>1.7242301622855234E-5</v>
      </c>
      <c r="H482" s="5">
        <f t="shared" si="32"/>
        <v>4.7416329462851892E-5</v>
      </c>
      <c r="I482" s="11">
        <f t="shared" si="33"/>
        <v>8136512.3725632858</v>
      </c>
      <c r="J482" s="5">
        <f t="shared" si="34"/>
        <v>35.112926619093514</v>
      </c>
    </row>
    <row r="483" spans="1:10" x14ac:dyDescent="0.25">
      <c r="A483">
        <v>443</v>
      </c>
      <c r="B483">
        <v>2463</v>
      </c>
      <c r="F483">
        <f>'Switchgrass Fit k=0.05 default'!$B$17+'Switchgrass Fit k=0.05 default'!$B$18*'Switchgrass L0=140 k=0.05'!B483</f>
        <v>-11.01814479683371</v>
      </c>
      <c r="G483" s="5">
        <f t="shared" si="31"/>
        <v>1.640138464977636E-5</v>
      </c>
      <c r="H483" s="5">
        <f t="shared" si="32"/>
        <v>4.5103807786884988E-5</v>
      </c>
      <c r="I483" s="11">
        <f t="shared" si="33"/>
        <v>8136512.3726247912</v>
      </c>
      <c r="J483" s="5">
        <f t="shared" si="34"/>
        <v>35.112926619358937</v>
      </c>
    </row>
    <row r="484" spans="1:10" x14ac:dyDescent="0.25">
      <c r="A484">
        <v>444</v>
      </c>
      <c r="B484">
        <v>2464</v>
      </c>
      <c r="F484">
        <f>'Switchgrass Fit k=0.05 default'!$B$17+'Switchgrass Fit k=0.05 default'!$B$18*'Switchgrass L0=140 k=0.05'!B484</f>
        <v>-11.068144796833707</v>
      </c>
      <c r="G484" s="5">
        <f t="shared" si="31"/>
        <v>1.5601479681421654E-5</v>
      </c>
      <c r="H484" s="5">
        <f t="shared" si="32"/>
        <v>4.2904069123909546E-5</v>
      </c>
      <c r="I484" s="11">
        <f t="shared" si="33"/>
        <v>8136512.3726832969</v>
      </c>
      <c r="J484" s="5">
        <f t="shared" si="34"/>
        <v>35.112926619611414</v>
      </c>
    </row>
    <row r="485" spans="1:10" x14ac:dyDescent="0.25">
      <c r="A485">
        <v>445</v>
      </c>
      <c r="B485">
        <v>2465</v>
      </c>
      <c r="F485">
        <f>'Switchgrass Fit k=0.05 default'!$B$17+'Switchgrass Fit k=0.05 default'!$B$18*'Switchgrass L0=140 k=0.05'!B485</f>
        <v>-11.118144796833718</v>
      </c>
      <c r="G485" s="5">
        <f t="shared" si="31"/>
        <v>1.4840586538718135E-5</v>
      </c>
      <c r="H485" s="5">
        <f t="shared" si="32"/>
        <v>4.0811612981474871E-5</v>
      </c>
      <c r="I485" s="11">
        <f t="shared" si="33"/>
        <v>8136512.372738949</v>
      </c>
      <c r="J485" s="5">
        <f t="shared" si="34"/>
        <v>35.112926619851585</v>
      </c>
    </row>
    <row r="486" spans="1:10" x14ac:dyDescent="0.25">
      <c r="A486">
        <v>446</v>
      </c>
      <c r="B486">
        <v>2466</v>
      </c>
      <c r="F486">
        <f>'Switchgrass Fit k=0.05 default'!$B$17+'Switchgrass Fit k=0.05 default'!$B$18*'Switchgrass L0=140 k=0.05'!B486</f>
        <v>-11.168144796833715</v>
      </c>
      <c r="G486" s="5">
        <f t="shared" si="31"/>
        <v>1.4116802592477936E-5</v>
      </c>
      <c r="H486" s="5">
        <f t="shared" si="32"/>
        <v>3.8821207129314324E-5</v>
      </c>
      <c r="I486" s="11">
        <f t="shared" si="33"/>
        <v>8136512.3727918873</v>
      </c>
      <c r="J486" s="5">
        <f t="shared" si="34"/>
        <v>35.112926620080039</v>
      </c>
    </row>
    <row r="487" spans="1:10" x14ac:dyDescent="0.25">
      <c r="A487">
        <v>447</v>
      </c>
      <c r="B487">
        <v>2467</v>
      </c>
      <c r="F487">
        <f>'Switchgrass Fit k=0.05 default'!$B$17+'Switchgrass Fit k=0.05 default'!$B$18*'Switchgrass L0=140 k=0.05'!B487</f>
        <v>-11.218144796833712</v>
      </c>
      <c r="G487" s="5">
        <f t="shared" si="31"/>
        <v>1.3428318005833012E-5</v>
      </c>
      <c r="H487" s="5">
        <f t="shared" si="32"/>
        <v>3.6927874516040781E-5</v>
      </c>
      <c r="I487" s="11">
        <f t="shared" si="33"/>
        <v>8136512.3728422439</v>
      </c>
      <c r="J487" s="5">
        <f t="shared" si="34"/>
        <v>35.112926620297351</v>
      </c>
    </row>
    <row r="488" spans="1:10" x14ac:dyDescent="0.25">
      <c r="A488">
        <v>448</v>
      </c>
      <c r="B488">
        <v>2468</v>
      </c>
      <c r="F488">
        <f>'Switchgrass Fit k=0.05 default'!$B$17+'Switchgrass Fit k=0.05 default'!$B$18*'Switchgrass L0=140 k=0.05'!B488</f>
        <v>-11.26814479683371</v>
      </c>
      <c r="G488" s="5">
        <f t="shared" si="31"/>
        <v>1.2773411208701148E-5</v>
      </c>
      <c r="H488" s="5">
        <f t="shared" si="32"/>
        <v>3.5126880823928154E-5</v>
      </c>
      <c r="I488" s="11">
        <f t="shared" si="33"/>
        <v>8136512.3728901437</v>
      </c>
      <c r="J488" s="5">
        <f t="shared" si="34"/>
        <v>35.112926620504062</v>
      </c>
    </row>
    <row r="489" spans="1:10" x14ac:dyDescent="0.25">
      <c r="A489">
        <v>449</v>
      </c>
      <c r="B489">
        <v>2469</v>
      </c>
      <c r="F489">
        <f>'Switchgrass Fit k=0.05 default'!$B$17+'Switchgrass Fit k=0.05 default'!$B$18*'Switchgrass L0=140 k=0.05'!B489</f>
        <v>-11.318144796833707</v>
      </c>
      <c r="G489" s="5">
        <f t="shared" si="31"/>
        <v>1.2150444592963797E-5</v>
      </c>
      <c r="H489" s="5">
        <f t="shared" si="32"/>
        <v>3.3413722630650441E-5</v>
      </c>
      <c r="I489" s="11">
        <f t="shared" si="33"/>
        <v>8136512.3729357077</v>
      </c>
      <c r="J489" s="5">
        <f t="shared" si="34"/>
        <v>35.112926620700691</v>
      </c>
    </row>
    <row r="490" spans="1:10" x14ac:dyDescent="0.25">
      <c r="A490">
        <v>450</v>
      </c>
      <c r="B490">
        <v>2470</v>
      </c>
      <c r="F490">
        <f>'Switchgrass Fit k=0.05 default'!$B$17+'Switchgrass Fit k=0.05 default'!$B$18*'Switchgrass L0=140 k=0.05'!B490</f>
        <v>-11.368144796833718</v>
      </c>
      <c r="G490" s="5">
        <f t="shared" ref="G490:G553" si="35">EXP(F490)</f>
        <v>1.1557860417592634E-5</v>
      </c>
      <c r="H490" s="5">
        <f t="shared" ref="H490:H553" si="36">G490*44/16</f>
        <v>3.1784116148379745E-5</v>
      </c>
      <c r="I490" s="11">
        <f t="shared" ref="I490:I553" si="37">I489+G490+H490</f>
        <v>8136512.3729790496</v>
      </c>
      <c r="J490" s="5">
        <f t="shared" si="34"/>
        <v>35.112926620887727</v>
      </c>
    </row>
    <row r="491" spans="1:10" x14ac:dyDescent="0.25">
      <c r="A491">
        <v>451</v>
      </c>
      <c r="B491">
        <v>2471</v>
      </c>
      <c r="F491">
        <f>'Switchgrass Fit k=0.05 default'!$B$17+'Switchgrass Fit k=0.05 default'!$B$18*'Switchgrass L0=140 k=0.05'!B491</f>
        <v>-11.418144796833715</v>
      </c>
      <c r="G491" s="5">
        <f t="shared" si="35"/>
        <v>1.0994176913486255E-5</v>
      </c>
      <c r="H491" s="5">
        <f t="shared" si="36"/>
        <v>3.0233986512087199E-5</v>
      </c>
      <c r="I491" s="11">
        <f t="shared" si="37"/>
        <v>8136512.3730202774</v>
      </c>
      <c r="J491" s="5">
        <f t="shared" si="34"/>
        <v>35.112926621065647</v>
      </c>
    </row>
    <row r="492" spans="1:10" x14ac:dyDescent="0.25">
      <c r="A492">
        <v>452</v>
      </c>
      <c r="B492">
        <v>2472</v>
      </c>
      <c r="F492">
        <f>'Switchgrass Fit k=0.05 default'!$B$17+'Switchgrass Fit k=0.05 default'!$B$18*'Switchgrass L0=140 k=0.05'!B492</f>
        <v>-11.468144796833712</v>
      </c>
      <c r="G492" s="5">
        <f t="shared" si="35"/>
        <v>1.0457984578274596E-5</v>
      </c>
      <c r="H492" s="5">
        <f t="shared" si="36"/>
        <v>2.8759457590255137E-5</v>
      </c>
      <c r="I492" s="11">
        <f t="shared" si="37"/>
        <v>8136512.3730594944</v>
      </c>
      <c r="J492" s="5">
        <f t="shared" si="34"/>
        <v>35.112926621234891</v>
      </c>
    </row>
    <row r="493" spans="1:10" x14ac:dyDescent="0.25">
      <c r="A493">
        <v>453</v>
      </c>
      <c r="B493">
        <v>2473</v>
      </c>
      <c r="F493">
        <f>'Switchgrass Fit k=0.05 default'!$B$17+'Switchgrass Fit k=0.05 default'!$B$18*'Switchgrass L0=140 k=0.05'!B493</f>
        <v>-11.51814479683371</v>
      </c>
      <c r="G493" s="5">
        <f t="shared" si="35"/>
        <v>9.9479426518295137E-6</v>
      </c>
      <c r="H493" s="5">
        <f t="shared" si="36"/>
        <v>2.7356842292531163E-5</v>
      </c>
      <c r="I493" s="11">
        <f t="shared" si="37"/>
        <v>8136512.3730967995</v>
      </c>
      <c r="J493" s="5">
        <f t="shared" si="34"/>
        <v>35.112926621395879</v>
      </c>
    </row>
    <row r="494" spans="1:10" x14ac:dyDescent="0.25">
      <c r="A494">
        <v>454</v>
      </c>
      <c r="B494">
        <v>2474</v>
      </c>
      <c r="F494">
        <f>'Switchgrass Fit k=0.05 default'!$B$17+'Switchgrass Fit k=0.05 default'!$B$18*'Switchgrass L0=140 k=0.05'!B494</f>
        <v>-11.568144796833707</v>
      </c>
      <c r="G494" s="5">
        <f t="shared" si="35"/>
        <v>9.4627757636659218E-6</v>
      </c>
      <c r="H494" s="5">
        <f t="shared" si="36"/>
        <v>2.6022633350081286E-5</v>
      </c>
      <c r="I494" s="11">
        <f t="shared" si="37"/>
        <v>8136512.3731322857</v>
      </c>
      <c r="J494" s="5">
        <f t="shared" si="34"/>
        <v>35.112926621549015</v>
      </c>
    </row>
    <row r="495" spans="1:10" x14ac:dyDescent="0.25">
      <c r="A495">
        <v>455</v>
      </c>
      <c r="B495">
        <v>2475</v>
      </c>
      <c r="F495">
        <f>'Switchgrass Fit k=0.05 default'!$B$17+'Switchgrass Fit k=0.05 default'!$B$18*'Switchgrass L0=140 k=0.05'!B495</f>
        <v>-11.618144796833718</v>
      </c>
      <c r="G495" s="5">
        <f t="shared" si="35"/>
        <v>9.0012707438511385E-6</v>
      </c>
      <c r="H495" s="5">
        <f t="shared" si="36"/>
        <v>2.4753494545590631E-5</v>
      </c>
      <c r="I495" s="11">
        <f t="shared" si="37"/>
        <v>8136512.3731660405</v>
      </c>
      <c r="J495" s="5">
        <f t="shared" si="34"/>
        <v>35.112926621694683</v>
      </c>
    </row>
    <row r="496" spans="1:10" x14ac:dyDescent="0.25">
      <c r="A496">
        <v>456</v>
      </c>
      <c r="B496">
        <v>2476</v>
      </c>
      <c r="F496">
        <f>'Switchgrass Fit k=0.05 default'!$B$17+'Switchgrass Fit k=0.05 default'!$B$18*'Switchgrass L0=140 k=0.05'!B496</f>
        <v>-11.668144796833715</v>
      </c>
      <c r="G496" s="5">
        <f t="shared" si="35"/>
        <v>8.5622735894486564E-6</v>
      </c>
      <c r="H496" s="5">
        <f t="shared" si="36"/>
        <v>2.3546252370983806E-5</v>
      </c>
      <c r="I496" s="11">
        <f t="shared" si="37"/>
        <v>8136512.3731981497</v>
      </c>
      <c r="J496" s="5">
        <f t="shared" si="34"/>
        <v>35.112926621833253</v>
      </c>
    </row>
    <row r="497" spans="1:10" x14ac:dyDescent="0.25">
      <c r="A497">
        <v>457</v>
      </c>
      <c r="B497">
        <v>2477</v>
      </c>
      <c r="F497">
        <f>'Switchgrass Fit k=0.05 default'!$B$17+'Switchgrass Fit k=0.05 default'!$B$18*'Switchgrass L0=140 k=0.05'!B497</f>
        <v>-11.718144796833712</v>
      </c>
      <c r="G497" s="5">
        <f t="shared" si="35"/>
        <v>8.1446865789089302E-6</v>
      </c>
      <c r="H497" s="5">
        <f t="shared" si="36"/>
        <v>2.2397888091999557E-5</v>
      </c>
      <c r="I497" s="11">
        <f t="shared" si="37"/>
        <v>8136512.3732286924</v>
      </c>
      <c r="J497" s="5">
        <f t="shared" si="34"/>
        <v>35.112926621965066</v>
      </c>
    </row>
    <row r="498" spans="1:10" x14ac:dyDescent="0.25">
      <c r="A498">
        <v>458</v>
      </c>
      <c r="B498">
        <v>2478</v>
      </c>
      <c r="F498">
        <f>'Switchgrass Fit k=0.05 default'!$B$17+'Switchgrass Fit k=0.05 default'!$B$18*'Switchgrass L0=140 k=0.05'!B498</f>
        <v>-11.76814479683371</v>
      </c>
      <c r="G498" s="5">
        <f t="shared" si="35"/>
        <v>7.7474655271942542E-6</v>
      </c>
      <c r="H498" s="5">
        <f t="shared" si="36"/>
        <v>2.13055301997842E-5</v>
      </c>
      <c r="I498" s="11">
        <f t="shared" si="37"/>
        <v>8136512.373257746</v>
      </c>
      <c r="J498" s="5">
        <f t="shared" si="34"/>
        <v>35.112926622090441</v>
      </c>
    </row>
    <row r="499" spans="1:10" x14ac:dyDescent="0.25">
      <c r="A499">
        <v>459</v>
      </c>
      <c r="B499">
        <v>2479</v>
      </c>
      <c r="F499">
        <f>'Switchgrass Fit k=0.05 default'!$B$17+'Switchgrass Fit k=0.05 default'!$B$18*'Switchgrass L0=140 k=0.05'!B499</f>
        <v>-11.818144796833707</v>
      </c>
      <c r="G499" s="5">
        <f t="shared" si="35"/>
        <v>7.3696171747721319E-6</v>
      </c>
      <c r="H499" s="5">
        <f t="shared" si="36"/>
        <v>2.0266447230623363E-5</v>
      </c>
      <c r="I499" s="11">
        <f t="shared" si="37"/>
        <v>8136512.3732853821</v>
      </c>
      <c r="J499" s="5">
        <f t="shared" si="34"/>
        <v>35.112926622209699</v>
      </c>
    </row>
    <row r="500" spans="1:10" x14ac:dyDescent="0.25">
      <c r="A500">
        <v>460</v>
      </c>
      <c r="B500">
        <v>2480</v>
      </c>
      <c r="F500">
        <f>'Switchgrass Fit k=0.05 default'!$B$17+'Switchgrass Fit k=0.05 default'!$B$18*'Switchgrass L0=140 k=0.05'!B500</f>
        <v>-11.868144796833718</v>
      </c>
      <c r="G500" s="5">
        <f t="shared" si="35"/>
        <v>7.0101967039489927E-6</v>
      </c>
      <c r="H500" s="5">
        <f t="shared" si="36"/>
        <v>1.9278040935859731E-5</v>
      </c>
      <c r="I500" s="11">
        <f t="shared" si="37"/>
        <v>8136512.3733116705</v>
      </c>
      <c r="J500" s="5">
        <f t="shared" si="34"/>
        <v>35.112926622323151</v>
      </c>
    </row>
    <row r="501" spans="1:10" x14ac:dyDescent="0.25">
      <c r="A501">
        <v>461</v>
      </c>
      <c r="B501">
        <v>2481</v>
      </c>
      <c r="F501">
        <f>'Switchgrass Fit k=0.05 default'!$B$17+'Switchgrass Fit k=0.05 default'!$B$18*'Switchgrass L0=140 k=0.05'!B501</f>
        <v>-11.918144796833715</v>
      </c>
      <c r="G501" s="5">
        <f t="shared" si="35"/>
        <v>6.6683053763342216E-6</v>
      </c>
      <c r="H501" s="5">
        <f t="shared" si="36"/>
        <v>1.8337839784919109E-5</v>
      </c>
      <c r="I501" s="11">
        <f t="shared" si="37"/>
        <v>8136512.3733366765</v>
      </c>
      <c r="J501" s="5">
        <f t="shared" si="34"/>
        <v>35.112926622431061</v>
      </c>
    </row>
    <row r="502" spans="1:10" x14ac:dyDescent="0.25">
      <c r="A502">
        <v>462</v>
      </c>
      <c r="B502">
        <v>2482</v>
      </c>
      <c r="F502">
        <f>'Switchgrass Fit k=0.05 default'!$B$17+'Switchgrass Fit k=0.05 default'!$B$18*'Switchgrass L0=140 k=0.05'!B502</f>
        <v>-11.968144796833712</v>
      </c>
      <c r="G502" s="5">
        <f t="shared" si="35"/>
        <v>6.3430882855254366E-6</v>
      </c>
      <c r="H502" s="5">
        <f t="shared" si="36"/>
        <v>1.7443492785194949E-5</v>
      </c>
      <c r="I502" s="11">
        <f t="shared" si="37"/>
        <v>8136512.3733604634</v>
      </c>
      <c r="J502" s="5">
        <f t="shared" si="34"/>
        <v>35.112926622533713</v>
      </c>
    </row>
    <row r="503" spans="1:10" x14ac:dyDescent="0.25">
      <c r="A503">
        <v>463</v>
      </c>
      <c r="B503">
        <v>2483</v>
      </c>
      <c r="F503">
        <f>'Switchgrass Fit k=0.05 default'!$B$17+'Switchgrass Fit k=0.05 default'!$B$18*'Switchgrass L0=140 k=0.05'!B503</f>
        <v>-12.01814479683371</v>
      </c>
      <c r="G503" s="5">
        <f t="shared" si="35"/>
        <v>6.0337322193975994E-6</v>
      </c>
      <c r="H503" s="5">
        <f t="shared" si="36"/>
        <v>1.6592763603343398E-5</v>
      </c>
      <c r="I503" s="11">
        <f t="shared" si="37"/>
        <v>8136512.3733830899</v>
      </c>
      <c r="J503" s="5">
        <f t="shared" si="34"/>
        <v>35.112926622631356</v>
      </c>
    </row>
    <row r="504" spans="1:10" x14ac:dyDescent="0.25">
      <c r="A504">
        <v>464</v>
      </c>
      <c r="B504">
        <v>2484</v>
      </c>
      <c r="F504">
        <f>'Switchgrass Fit k=0.05 default'!$B$17+'Switchgrass Fit k=0.05 default'!$B$18*'Switchgrass L0=140 k=0.05'!B504</f>
        <v>-12.068144796833707</v>
      </c>
      <c r="G504" s="5">
        <f t="shared" si="35"/>
        <v>5.7394636266490109E-6</v>
      </c>
      <c r="H504" s="5">
        <f t="shared" si="36"/>
        <v>1.5783524973284781E-5</v>
      </c>
      <c r="I504" s="11">
        <f t="shared" si="37"/>
        <v>8136512.3734046128</v>
      </c>
      <c r="J504" s="5">
        <f t="shared" si="34"/>
        <v>35.112926622724238</v>
      </c>
    </row>
    <row r="505" spans="1:10" x14ac:dyDescent="0.25">
      <c r="A505">
        <v>465</v>
      </c>
      <c r="B505">
        <v>2485</v>
      </c>
      <c r="F505">
        <f>'Switchgrass Fit k=0.05 default'!$B$17+'Switchgrass Fit k=0.05 default'!$B$18*'Switchgrass L0=140 k=0.05'!B505</f>
        <v>-12.118144796833718</v>
      </c>
      <c r="G505" s="5">
        <f t="shared" si="35"/>
        <v>5.4595466825200568E-6</v>
      </c>
      <c r="H505" s="5">
        <f t="shared" si="36"/>
        <v>1.5013753376930156E-5</v>
      </c>
      <c r="I505" s="11">
        <f t="shared" si="37"/>
        <v>8136512.373425086</v>
      </c>
      <c r="J505" s="5">
        <f t="shared" si="34"/>
        <v>35.112926622812587</v>
      </c>
    </row>
    <row r="506" spans="1:10" x14ac:dyDescent="0.25">
      <c r="A506">
        <v>466</v>
      </c>
      <c r="B506">
        <v>2486</v>
      </c>
      <c r="F506">
        <f>'Switchgrass Fit k=0.05 default'!$B$17+'Switchgrass Fit k=0.05 default'!$B$18*'Switchgrass L0=140 k=0.05'!B506</f>
        <v>-12.168144796833715</v>
      </c>
      <c r="G506" s="5">
        <f t="shared" si="35"/>
        <v>5.1932814488483513E-6</v>
      </c>
      <c r="H506" s="5">
        <f t="shared" si="36"/>
        <v>1.4281523984332966E-5</v>
      </c>
      <c r="I506" s="11">
        <f t="shared" si="37"/>
        <v>8136512.3734445609</v>
      </c>
      <c r="J506" s="5">
        <f t="shared" si="34"/>
        <v>35.112926622896637</v>
      </c>
    </row>
    <row r="507" spans="1:10" x14ac:dyDescent="0.25">
      <c r="A507">
        <v>467</v>
      </c>
      <c r="B507">
        <v>2487</v>
      </c>
      <c r="F507">
        <f>'Switchgrass Fit k=0.05 default'!$B$17+'Switchgrass Fit k=0.05 default'!$B$18*'Switchgrass L0=140 k=0.05'!B507</f>
        <v>-12.218144796833712</v>
      </c>
      <c r="G507" s="5">
        <f t="shared" si="35"/>
        <v>4.9400021238582649E-6</v>
      </c>
      <c r="H507" s="5">
        <f t="shared" si="36"/>
        <v>1.3585005840610228E-5</v>
      </c>
      <c r="I507" s="11">
        <f t="shared" si="37"/>
        <v>8136512.3734630859</v>
      </c>
      <c r="J507" s="5">
        <f t="shared" si="34"/>
        <v>35.11292662297658</v>
      </c>
    </row>
    <row r="508" spans="1:10" x14ac:dyDescent="0.25">
      <c r="A508">
        <v>468</v>
      </c>
      <c r="B508">
        <v>2488</v>
      </c>
      <c r="F508">
        <f>'Switchgrass Fit k=0.05 default'!$B$17+'Switchgrass Fit k=0.05 default'!$B$18*'Switchgrass L0=140 k=0.05'!B508</f>
        <v>-12.26814479683371</v>
      </c>
      <c r="G508" s="5">
        <f t="shared" si="35"/>
        <v>4.6990753773100161E-6</v>
      </c>
      <c r="H508" s="5">
        <f t="shared" si="36"/>
        <v>1.2922457287602544E-5</v>
      </c>
      <c r="I508" s="11">
        <f t="shared" si="37"/>
        <v>8136512.3734807074</v>
      </c>
      <c r="J508" s="5">
        <f t="shared" si="34"/>
        <v>35.112926623052623</v>
      </c>
    </row>
    <row r="509" spans="1:10" x14ac:dyDescent="0.25">
      <c r="A509">
        <v>469</v>
      </c>
      <c r="B509">
        <v>2489</v>
      </c>
      <c r="F509">
        <f>'Switchgrass Fit k=0.05 default'!$B$17+'Switchgrass Fit k=0.05 default'!$B$18*'Switchgrass L0=140 k=0.05'!B509</f>
        <v>-12.318144796833721</v>
      </c>
      <c r="G509" s="5">
        <f t="shared" si="35"/>
        <v>4.4698987668440312E-6</v>
      </c>
      <c r="H509" s="5">
        <f t="shared" si="36"/>
        <v>1.2292221608821085E-5</v>
      </c>
      <c r="I509" s="11">
        <f t="shared" si="37"/>
        <v>8136512.3734974703</v>
      </c>
      <c r="J509" s="5">
        <f t="shared" si="34"/>
        <v>35.112926623124963</v>
      </c>
    </row>
    <row r="510" spans="1:10" x14ac:dyDescent="0.25">
      <c r="A510">
        <v>470</v>
      </c>
      <c r="B510">
        <v>2490</v>
      </c>
      <c r="F510">
        <f>'Switchgrass Fit k=0.05 default'!$B$17+'Switchgrass Fit k=0.05 default'!$B$18*'Switchgrass L0=140 k=0.05'!B510</f>
        <v>-12.368144796833718</v>
      </c>
      <c r="G510" s="5">
        <f t="shared" si="35"/>
        <v>4.251899231561511E-6</v>
      </c>
      <c r="H510" s="5">
        <f t="shared" si="36"/>
        <v>1.1692722886794155E-5</v>
      </c>
      <c r="I510" s="11">
        <f t="shared" si="37"/>
        <v>8136512.3735134145</v>
      </c>
      <c r="J510" s="5">
        <f t="shared" si="34"/>
        <v>35.112926623193772</v>
      </c>
    </row>
    <row r="511" spans="1:10" x14ac:dyDescent="0.25">
      <c r="A511">
        <v>471</v>
      </c>
      <c r="B511">
        <v>2491</v>
      </c>
      <c r="F511">
        <f>'Switchgrass Fit k=0.05 default'!$B$17+'Switchgrass Fit k=0.05 default'!$B$18*'Switchgrass L0=140 k=0.05'!B511</f>
        <v>-12.418144796833715</v>
      </c>
      <c r="G511" s="5">
        <f t="shared" si="35"/>
        <v>4.044531659073296E-6</v>
      </c>
      <c r="H511" s="5">
        <f t="shared" si="36"/>
        <v>1.1122462062451565E-5</v>
      </c>
      <c r="I511" s="11">
        <f t="shared" si="37"/>
        <v>8136512.373528582</v>
      </c>
      <c r="J511" s="5">
        <f t="shared" si="34"/>
        <v>35.112926623259227</v>
      </c>
    </row>
    <row r="512" spans="1:10" x14ac:dyDescent="0.25">
      <c r="A512">
        <v>472</v>
      </c>
      <c r="B512">
        <v>2492</v>
      </c>
      <c r="F512">
        <f>'Switchgrass Fit k=0.05 default'!$B$17+'Switchgrass Fit k=0.05 default'!$B$18*'Switchgrass L0=140 k=0.05'!B512</f>
        <v>-12.468144796833712</v>
      </c>
      <c r="G512" s="5">
        <f t="shared" si="35"/>
        <v>3.8472775224352199E-6</v>
      </c>
      <c r="H512" s="5">
        <f t="shared" si="36"/>
        <v>1.0580013186696855E-5</v>
      </c>
      <c r="I512" s="11">
        <f t="shared" si="37"/>
        <v>8136512.3735430092</v>
      </c>
      <c r="J512" s="5">
        <f t="shared" si="34"/>
        <v>35.112926623321492</v>
      </c>
    </row>
    <row r="513" spans="1:10" x14ac:dyDescent="0.25">
      <c r="A513">
        <v>473</v>
      </c>
      <c r="B513">
        <v>2493</v>
      </c>
      <c r="F513">
        <f>'Switchgrass Fit k=0.05 default'!$B$17+'Switchgrass Fit k=0.05 default'!$B$18*'Switchgrass L0=140 k=0.05'!B513</f>
        <v>-12.51814479683371</v>
      </c>
      <c r="G513" s="5">
        <f t="shared" si="35"/>
        <v>3.6596435835605976E-6</v>
      </c>
      <c r="H513" s="5">
        <f t="shared" si="36"/>
        <v>1.0064019854791643E-5</v>
      </c>
      <c r="I513" s="11">
        <f t="shared" si="37"/>
        <v>8136512.3735567331</v>
      </c>
      <c r="J513" s="5">
        <f t="shared" si="34"/>
        <v>35.112926623380716</v>
      </c>
    </row>
    <row r="514" spans="1:10" x14ac:dyDescent="0.25">
      <c r="A514">
        <v>474</v>
      </c>
      <c r="B514">
        <v>2494</v>
      </c>
      <c r="F514">
        <f>'Switchgrass Fit k=0.05 default'!$B$17+'Switchgrass Fit k=0.05 default'!$B$18*'Switchgrass L0=140 k=0.05'!B514</f>
        <v>-12.568144796833721</v>
      </c>
      <c r="G514" s="5">
        <f t="shared" si="35"/>
        <v>3.4811606598680384E-6</v>
      </c>
      <c r="H514" s="5">
        <f t="shared" si="36"/>
        <v>9.5731918146371054E-6</v>
      </c>
      <c r="I514" s="11">
        <f t="shared" si="37"/>
        <v>8136512.3735697875</v>
      </c>
      <c r="J514" s="5">
        <f t="shared" si="34"/>
        <v>35.112926623437048</v>
      </c>
    </row>
    <row r="515" spans="1:10" x14ac:dyDescent="0.25">
      <c r="A515">
        <v>475</v>
      </c>
      <c r="B515">
        <v>2495</v>
      </c>
      <c r="F515">
        <f>'Switchgrass Fit k=0.05 default'!$B$17+'Switchgrass Fit k=0.05 default'!$B$18*'Switchgrass L0=140 k=0.05'!B515</f>
        <v>-12.618144796833718</v>
      </c>
      <c r="G515" s="5">
        <f t="shared" si="35"/>
        <v>3.3113824510808096E-6</v>
      </c>
      <c r="H515" s="5">
        <f t="shared" si="36"/>
        <v>9.1063017404722271E-6</v>
      </c>
      <c r="I515" s="11">
        <f t="shared" si="37"/>
        <v>8136512.3735822057</v>
      </c>
      <c r="J515" s="5">
        <f t="shared" si="34"/>
        <v>35.112926623490637</v>
      </c>
    </row>
    <row r="516" spans="1:10" x14ac:dyDescent="0.25">
      <c r="A516">
        <v>476</v>
      </c>
      <c r="B516">
        <v>2496</v>
      </c>
      <c r="F516">
        <f>'Switchgrass Fit k=0.05 default'!$B$17+'Switchgrass Fit k=0.05 default'!$B$18*'Switchgrass L0=140 k=0.05'!B516</f>
        <v>-12.668144796833715</v>
      </c>
      <c r="G516" s="5">
        <f t="shared" si="35"/>
        <v>3.1498844232433712E-6</v>
      </c>
      <c r="H516" s="5">
        <f t="shared" si="36"/>
        <v>8.6621821639192701E-6</v>
      </c>
      <c r="I516" s="11">
        <f t="shared" si="37"/>
        <v>8136512.3735940177</v>
      </c>
      <c r="J516" s="5">
        <f t="shared" si="34"/>
        <v>35.112926623541611</v>
      </c>
    </row>
    <row r="517" spans="1:10" x14ac:dyDescent="0.25">
      <c r="A517">
        <v>477</v>
      </c>
      <c r="B517">
        <v>2497</v>
      </c>
      <c r="F517">
        <f>'Switchgrass Fit k=0.05 default'!$B$17+'Switchgrass Fit k=0.05 default'!$B$18*'Switchgrass L0=140 k=0.05'!B517</f>
        <v>-12.718144796833712</v>
      </c>
      <c r="G517" s="5">
        <f t="shared" si="35"/>
        <v>2.9962627471655637E-6</v>
      </c>
      <c r="H517" s="5">
        <f t="shared" si="36"/>
        <v>8.239722554705301E-6</v>
      </c>
      <c r="I517" s="11">
        <f t="shared" si="37"/>
        <v>8136512.3736052532</v>
      </c>
      <c r="J517" s="5">
        <f t="shared" si="34"/>
        <v>35.112926623590099</v>
      </c>
    </row>
    <row r="518" spans="1:10" x14ac:dyDescent="0.25">
      <c r="A518">
        <v>478</v>
      </c>
      <c r="B518">
        <v>2498</v>
      </c>
      <c r="F518">
        <f>'Switchgrass Fit k=0.05 default'!$B$17+'Switchgrass Fit k=0.05 default'!$B$18*'Switchgrass L0=140 k=0.05'!B518</f>
        <v>-12.76814479683371</v>
      </c>
      <c r="G518" s="5">
        <f t="shared" si="35"/>
        <v>2.8501332886392359E-6</v>
      </c>
      <c r="H518" s="5">
        <f t="shared" si="36"/>
        <v>7.8378665437578982E-6</v>
      </c>
      <c r="I518" s="11">
        <f t="shared" si="37"/>
        <v>8136512.373615941</v>
      </c>
      <c r="J518" s="5">
        <f t="shared" si="34"/>
        <v>35.11292662363622</v>
      </c>
    </row>
    <row r="519" spans="1:10" x14ac:dyDescent="0.25">
      <c r="A519">
        <v>479</v>
      </c>
      <c r="B519">
        <v>2499</v>
      </c>
      <c r="F519">
        <f>'Switchgrass Fit k=0.05 default'!$B$17+'Switchgrass Fit k=0.05 default'!$B$18*'Switchgrass L0=140 k=0.05'!B519</f>
        <v>-12.818144796833721</v>
      </c>
      <c r="G519" s="5">
        <f t="shared" si="35"/>
        <v>2.7111306479025967E-6</v>
      </c>
      <c r="H519" s="5">
        <f t="shared" si="36"/>
        <v>7.4556092817321409E-6</v>
      </c>
      <c r="I519" s="11">
        <f t="shared" si="37"/>
        <v>8136512.3736261073</v>
      </c>
      <c r="J519" s="5">
        <f t="shared" ref="J519:J582" si="38">I519/$C$2*100</f>
        <v>35.112926623680096</v>
      </c>
    </row>
    <row r="520" spans="1:10" x14ac:dyDescent="0.25">
      <c r="A520">
        <v>480</v>
      </c>
      <c r="B520">
        <v>2500</v>
      </c>
      <c r="F520">
        <f>'Switchgrass Fit k=0.05 default'!$B$17+'Switchgrass Fit k=0.05 default'!$B$18*'Switchgrass L0=140 k=0.05'!B520</f>
        <v>-12.868144796833718</v>
      </c>
      <c r="G520" s="5">
        <f t="shared" si="35"/>
        <v>2.5789072459506423E-6</v>
      </c>
      <c r="H520" s="5">
        <f t="shared" si="36"/>
        <v>7.0919949263642661E-6</v>
      </c>
      <c r="I520" s="11">
        <f t="shared" si="37"/>
        <v>8136512.3736357782</v>
      </c>
      <c r="J520" s="5">
        <f t="shared" si="38"/>
        <v>35.112926623721833</v>
      </c>
    </row>
    <row r="521" spans="1:10" x14ac:dyDescent="0.25">
      <c r="A521">
        <v>481</v>
      </c>
      <c r="B521">
        <v>2501</v>
      </c>
      <c r="F521">
        <f>'Switchgrass Fit k=0.05 default'!$B$17+'Switchgrass Fit k=0.05 default'!$B$18*'Switchgrass L0=140 k=0.05'!B521</f>
        <v>-12.918144796833715</v>
      </c>
      <c r="G521" s="5">
        <f t="shared" si="35"/>
        <v>2.4531324554063581E-6</v>
      </c>
      <c r="H521" s="5">
        <f t="shared" si="36"/>
        <v>6.7461142523674845E-6</v>
      </c>
      <c r="I521" s="11">
        <f t="shared" si="37"/>
        <v>8136512.3736449778</v>
      </c>
      <c r="J521" s="5">
        <f t="shared" si="38"/>
        <v>35.112926623761531</v>
      </c>
    </row>
    <row r="522" spans="1:10" x14ac:dyDescent="0.25">
      <c r="A522">
        <v>482</v>
      </c>
      <c r="B522">
        <v>2502</v>
      </c>
      <c r="F522">
        <f>'Switchgrass Fit k=0.05 default'!$B$17+'Switchgrass Fit k=0.05 default'!$B$18*'Switchgrass L0=140 k=0.05'!B522</f>
        <v>-12.968144796833712</v>
      </c>
      <c r="G522" s="5">
        <f t="shared" si="35"/>
        <v>2.3334917737802197E-6</v>
      </c>
      <c r="H522" s="5">
        <f t="shared" si="36"/>
        <v>6.4171023778956039E-6</v>
      </c>
      <c r="I522" s="11">
        <f t="shared" si="37"/>
        <v>8136512.3736537285</v>
      </c>
      <c r="J522" s="5">
        <f t="shared" si="38"/>
        <v>35.112926623799297</v>
      </c>
    </row>
    <row r="523" spans="1:10" x14ac:dyDescent="0.25">
      <c r="A523">
        <v>483</v>
      </c>
      <c r="B523">
        <v>2503</v>
      </c>
      <c r="F523">
        <f>'Switchgrass Fit k=0.05 default'!$B$17+'Switchgrass Fit k=0.05 default'!$B$18*'Switchgrass L0=140 k=0.05'!B523</f>
        <v>-13.01814479683371</v>
      </c>
      <c r="G523" s="5">
        <f t="shared" si="35"/>
        <v>2.2196860370501153E-6</v>
      </c>
      <c r="H523" s="5">
        <f t="shared" si="36"/>
        <v>6.1041366018878174E-6</v>
      </c>
      <c r="I523" s="11">
        <f t="shared" si="37"/>
        <v>8136512.3736620517</v>
      </c>
      <c r="J523" s="5">
        <f t="shared" si="38"/>
        <v>35.112926623835214</v>
      </c>
    </row>
    <row r="524" spans="1:10" x14ac:dyDescent="0.25">
      <c r="A524">
        <v>484</v>
      </c>
      <c r="B524">
        <v>2504</v>
      </c>
      <c r="F524">
        <f>'Switchgrass Fit k=0.05 default'!$B$17+'Switchgrass Fit k=0.05 default'!$B$18*'Switchgrass L0=140 k=0.05'!B524</f>
        <v>-13.068144796833721</v>
      </c>
      <c r="G524" s="5">
        <f t="shared" si="35"/>
        <v>2.1114306715954275E-6</v>
      </c>
      <c r="H524" s="5">
        <f t="shared" si="36"/>
        <v>5.8064343468874261E-6</v>
      </c>
      <c r="I524" s="11">
        <f t="shared" si="37"/>
        <v>8136512.3736699698</v>
      </c>
      <c r="J524" s="5">
        <f t="shared" si="38"/>
        <v>35.112926623869384</v>
      </c>
    </row>
    <row r="525" spans="1:10" x14ac:dyDescent="0.25">
      <c r="A525">
        <v>485</v>
      </c>
      <c r="B525">
        <v>2505</v>
      </c>
      <c r="F525">
        <f>'Switchgrass Fit k=0.05 default'!$B$17+'Switchgrass Fit k=0.05 default'!$B$18*'Switchgrass L0=140 k=0.05'!B525</f>
        <v>-13.118144796833718</v>
      </c>
      <c r="G525" s="5">
        <f t="shared" si="35"/>
        <v>2.0084549826148806E-6</v>
      </c>
      <c r="H525" s="5">
        <f t="shared" si="36"/>
        <v>5.5232512021909212E-6</v>
      </c>
      <c r="I525" s="11">
        <f t="shared" si="37"/>
        <v>8136512.3736775024</v>
      </c>
      <c r="J525" s="5">
        <f t="shared" si="38"/>
        <v>35.112926623901892</v>
      </c>
    </row>
    <row r="526" spans="1:10" x14ac:dyDescent="0.25">
      <c r="A526">
        <v>486</v>
      </c>
      <c r="B526">
        <v>2506</v>
      </c>
      <c r="F526">
        <f>'Switchgrass Fit k=0.05 default'!$B$17+'Switchgrass Fit k=0.05 default'!$B$18*'Switchgrass L0=140 k=0.05'!B526</f>
        <v>-13.168144796833715</v>
      </c>
      <c r="G526" s="5">
        <f t="shared" si="35"/>
        <v>1.9105014772483496E-6</v>
      </c>
      <c r="H526" s="5">
        <f t="shared" si="36"/>
        <v>5.2538790624329612E-6</v>
      </c>
      <c r="I526" s="11">
        <f t="shared" si="37"/>
        <v>8136512.3736846661</v>
      </c>
      <c r="J526" s="5">
        <f t="shared" si="38"/>
        <v>35.112926623932808</v>
      </c>
    </row>
    <row r="527" spans="1:10" x14ac:dyDescent="0.25">
      <c r="A527">
        <v>487</v>
      </c>
      <c r="B527">
        <v>2507</v>
      </c>
      <c r="F527">
        <f>'Switchgrass Fit k=0.05 default'!$B$17+'Switchgrass Fit k=0.05 default'!$B$18*'Switchgrass L0=140 k=0.05'!B527</f>
        <v>-13.218144796833712</v>
      </c>
      <c r="G527" s="5">
        <f t="shared" si="35"/>
        <v>1.8173252207107167E-6</v>
      </c>
      <c r="H527" s="5">
        <f t="shared" si="36"/>
        <v>4.9976443569544712E-6</v>
      </c>
      <c r="I527" s="11">
        <f t="shared" si="37"/>
        <v>8136512.3736914806</v>
      </c>
      <c r="J527" s="5">
        <f t="shared" si="38"/>
        <v>35.11292662396221</v>
      </c>
    </row>
    <row r="528" spans="1:10" x14ac:dyDescent="0.25">
      <c r="A528">
        <v>488</v>
      </c>
      <c r="B528">
        <v>2508</v>
      </c>
      <c r="F528">
        <f>'Switchgrass Fit k=0.05 default'!$B$17+'Switchgrass Fit k=0.05 default'!$B$18*'Switchgrass L0=140 k=0.05'!B528</f>
        <v>-13.26814479683371</v>
      </c>
      <c r="G528" s="5">
        <f t="shared" si="35"/>
        <v>1.7286932238272932E-6</v>
      </c>
      <c r="H528" s="5">
        <f t="shared" si="36"/>
        <v>4.7539063655250567E-6</v>
      </c>
      <c r="I528" s="11">
        <f t="shared" si="37"/>
        <v>8136512.3736979626</v>
      </c>
      <c r="J528" s="5">
        <f t="shared" si="38"/>
        <v>35.112926623990184</v>
      </c>
    </row>
    <row r="529" spans="1:10" x14ac:dyDescent="0.25">
      <c r="A529">
        <v>489</v>
      </c>
      <c r="B529">
        <v>2509</v>
      </c>
      <c r="F529">
        <f>'Switchgrass Fit k=0.05 default'!$B$17+'Switchgrass Fit k=0.05 default'!$B$18*'Switchgrass L0=140 k=0.05'!B529</f>
        <v>-13.318144796833721</v>
      </c>
      <c r="G529" s="5">
        <f t="shared" si="35"/>
        <v>1.6443838604395015E-6</v>
      </c>
      <c r="H529" s="5">
        <f t="shared" si="36"/>
        <v>4.5220556162086287E-6</v>
      </c>
      <c r="I529" s="11">
        <f t="shared" si="37"/>
        <v>8136512.3737041298</v>
      </c>
      <c r="J529" s="5">
        <f t="shared" si="38"/>
        <v>35.112926624016801</v>
      </c>
    </row>
    <row r="530" spans="1:10" x14ac:dyDescent="0.25">
      <c r="A530">
        <v>490</v>
      </c>
      <c r="B530">
        <v>2510</v>
      </c>
      <c r="F530">
        <f>'Switchgrass Fit k=0.05 default'!$B$17+'Switchgrass Fit k=0.05 default'!$B$18*'Switchgrass L0=140 k=0.05'!B530</f>
        <v>-13.368144796833718</v>
      </c>
      <c r="G530" s="5">
        <f t="shared" si="35"/>
        <v>1.5641863132241338E-6</v>
      </c>
      <c r="H530" s="5">
        <f t="shared" si="36"/>
        <v>4.3015123613663677E-6</v>
      </c>
      <c r="I530" s="11">
        <f t="shared" si="37"/>
        <v>8136512.3737099962</v>
      </c>
      <c r="J530" s="5">
        <f t="shared" si="38"/>
        <v>35.112926624042117</v>
      </c>
    </row>
    <row r="531" spans="1:10" x14ac:dyDescent="0.25">
      <c r="A531">
        <v>491</v>
      </c>
      <c r="B531">
        <v>2511</v>
      </c>
      <c r="F531">
        <f>'Switchgrass Fit k=0.05 default'!$B$17+'Switchgrass Fit k=0.05 default'!$B$18*'Switchgrass L0=140 k=0.05'!B531</f>
        <v>-13.418144796833715</v>
      </c>
      <c r="G531" s="5">
        <f t="shared" si="35"/>
        <v>1.4879000465400906E-6</v>
      </c>
      <c r="H531" s="5">
        <f t="shared" si="36"/>
        <v>4.0917251279852487E-6</v>
      </c>
      <c r="I531" s="11">
        <f t="shared" si="37"/>
        <v>8136512.3737155758</v>
      </c>
      <c r="J531" s="5">
        <f t="shared" si="38"/>
        <v>35.112926624066191</v>
      </c>
    </row>
    <row r="532" spans="1:10" x14ac:dyDescent="0.25">
      <c r="A532">
        <v>492</v>
      </c>
      <c r="B532">
        <v>2512</v>
      </c>
      <c r="F532">
        <f>'Switchgrass Fit k=0.05 default'!$B$17+'Switchgrass Fit k=0.05 default'!$B$18*'Switchgrass L0=140 k=0.05'!B532</f>
        <v>-13.468144796833712</v>
      </c>
      <c r="G532" s="5">
        <f t="shared" si="35"/>
        <v>1.4153343049849199E-6</v>
      </c>
      <c r="H532" s="5">
        <f t="shared" si="36"/>
        <v>3.8921693387085296E-6</v>
      </c>
      <c r="I532" s="11">
        <f t="shared" si="37"/>
        <v>8136512.3737208834</v>
      </c>
      <c r="J532" s="5">
        <f t="shared" si="38"/>
        <v>35.112926624089098</v>
      </c>
    </row>
    <row r="533" spans="1:10" x14ac:dyDescent="0.25">
      <c r="A533">
        <v>493</v>
      </c>
      <c r="B533">
        <v>2513</v>
      </c>
      <c r="F533">
        <f>'Switchgrass Fit k=0.05 default'!$B$17+'Switchgrass Fit k=0.05 default'!$B$18*'Switchgrass L0=140 k=0.05'!B533</f>
        <v>-13.51814479683371</v>
      </c>
      <c r="G533" s="5">
        <f t="shared" si="35"/>
        <v>1.3463076364069272E-6</v>
      </c>
      <c r="H533" s="5">
        <f t="shared" si="36"/>
        <v>3.7023460001190497E-6</v>
      </c>
      <c r="I533" s="11">
        <f t="shared" si="37"/>
        <v>8136512.3737259321</v>
      </c>
      <c r="J533" s="5">
        <f t="shared" si="38"/>
        <v>35.112926624110884</v>
      </c>
    </row>
    <row r="534" spans="1:10" x14ac:dyDescent="0.25">
      <c r="A534">
        <v>494</v>
      </c>
      <c r="B534">
        <v>2514</v>
      </c>
      <c r="F534">
        <f>'Switchgrass Fit k=0.05 default'!$B$17+'Switchgrass Fit k=0.05 default'!$B$18*'Switchgrass L0=140 k=0.05'!B534</f>
        <v>-13.568144796833721</v>
      </c>
      <c r="G534" s="5">
        <f t="shared" si="35"/>
        <v>1.2806474381802634E-6</v>
      </c>
      <c r="H534" s="5">
        <f t="shared" si="36"/>
        <v>3.5217804549957244E-6</v>
      </c>
      <c r="I534" s="11">
        <f t="shared" si="37"/>
        <v>8136512.373730734</v>
      </c>
      <c r="J534" s="5">
        <f t="shared" si="38"/>
        <v>35.11292662413161</v>
      </c>
    </row>
    <row r="535" spans="1:10" x14ac:dyDescent="0.25">
      <c r="A535">
        <v>495</v>
      </c>
      <c r="B535">
        <v>2515</v>
      </c>
      <c r="F535">
        <f>'Switchgrass Fit k=0.05 default'!$B$17+'Switchgrass Fit k=0.05 default'!$B$18*'Switchgrass L0=140 k=0.05'!B535</f>
        <v>-13.618144796833718</v>
      </c>
      <c r="G535" s="5">
        <f t="shared" si="35"/>
        <v>1.2181895256085291E-6</v>
      </c>
      <c r="H535" s="5">
        <f t="shared" si="36"/>
        <v>3.3500211954234551E-6</v>
      </c>
      <c r="I535" s="11">
        <f t="shared" si="37"/>
        <v>8136512.3737353021</v>
      </c>
      <c r="J535" s="5">
        <f t="shared" si="38"/>
        <v>35.112926624151328</v>
      </c>
    </row>
    <row r="536" spans="1:10" x14ac:dyDescent="0.25">
      <c r="A536">
        <v>496</v>
      </c>
      <c r="B536">
        <v>2516</v>
      </c>
      <c r="F536">
        <f>'Switchgrass Fit k=0.05 default'!$B$17+'Switchgrass Fit k=0.05 default'!$B$18*'Switchgrass L0=140 k=0.05'!B536</f>
        <v>-13.668144796833715</v>
      </c>
      <c r="G536" s="5">
        <f t="shared" si="35"/>
        <v>1.1587777213774023E-6</v>
      </c>
      <c r="H536" s="5">
        <f t="shared" si="36"/>
        <v>3.1866387337878562E-6</v>
      </c>
      <c r="I536" s="11">
        <f t="shared" si="37"/>
        <v>8136512.3737396477</v>
      </c>
      <c r="J536" s="5">
        <f t="shared" si="38"/>
        <v>35.112926624170079</v>
      </c>
    </row>
    <row r="537" spans="1:10" x14ac:dyDescent="0.25">
      <c r="A537">
        <v>497</v>
      </c>
      <c r="B537">
        <v>2517</v>
      </c>
      <c r="F537">
        <f>'Switchgrass Fit k=0.05 default'!$B$17+'Switchgrass Fit k=0.05 default'!$B$18*'Switchgrass L0=140 k=0.05'!B537</f>
        <v>-13.718144796833712</v>
      </c>
      <c r="G537" s="5">
        <f t="shared" si="35"/>
        <v>1.1022634650300783E-6</v>
      </c>
      <c r="H537" s="5">
        <f t="shared" si="36"/>
        <v>3.0312245288327155E-6</v>
      </c>
      <c r="I537" s="11">
        <f t="shared" si="37"/>
        <v>8136512.3737437818</v>
      </c>
      <c r="J537" s="5">
        <f t="shared" si="38"/>
        <v>35.112926624187921</v>
      </c>
    </row>
    <row r="538" spans="1:10" x14ac:dyDescent="0.25">
      <c r="A538">
        <v>498</v>
      </c>
      <c r="B538">
        <v>2518</v>
      </c>
      <c r="F538">
        <f>'Switchgrass Fit k=0.05 default'!$B$17+'Switchgrass Fit k=0.05 default'!$B$18*'Switchgrass L0=140 k=0.05'!B538</f>
        <v>-13.76814479683371</v>
      </c>
      <c r="G538" s="5">
        <f t="shared" si="35"/>
        <v>1.0485054414887271E-6</v>
      </c>
      <c r="H538" s="5">
        <f t="shared" si="36"/>
        <v>2.8833899640939997E-6</v>
      </c>
      <c r="I538" s="11">
        <f t="shared" si="37"/>
        <v>8136512.3737477139</v>
      </c>
      <c r="J538" s="5">
        <f t="shared" si="38"/>
        <v>35.112926624204881</v>
      </c>
    </row>
    <row r="539" spans="1:10" x14ac:dyDescent="0.25">
      <c r="A539">
        <v>499</v>
      </c>
      <c r="B539">
        <v>2519</v>
      </c>
      <c r="F539">
        <f>'Switchgrass Fit k=0.05 default'!$B$17+'Switchgrass Fit k=0.05 default'!$B$18*'Switchgrass L0=140 k=0.05'!B539</f>
        <v>-13.818144796833721</v>
      </c>
      <c r="G539" s="5">
        <f t="shared" si="35"/>
        <v>9.9736922769317772E-7</v>
      </c>
      <c r="H539" s="5">
        <f t="shared" si="36"/>
        <v>2.7427653761562386E-6</v>
      </c>
      <c r="I539" s="11">
        <f t="shared" si="37"/>
        <v>8136512.3737514541</v>
      </c>
      <c r="J539" s="5">
        <f t="shared" si="38"/>
        <v>35.112926624221025</v>
      </c>
    </row>
    <row r="540" spans="1:10" x14ac:dyDescent="0.25">
      <c r="A540">
        <v>500</v>
      </c>
      <c r="B540">
        <v>2520</v>
      </c>
      <c r="F540">
        <f>'Switchgrass Fit k=0.05 default'!$B$17+'Switchgrass Fit k=0.05 default'!$B$18*'Switchgrass L0=140 k=0.05'!B540</f>
        <v>-13.868144796833718</v>
      </c>
      <c r="G540" s="5">
        <f t="shared" si="35"/>
        <v>9.4872695647330567E-7</v>
      </c>
      <c r="H540" s="5">
        <f t="shared" si="36"/>
        <v>2.6089991303015907E-6</v>
      </c>
      <c r="I540" s="11">
        <f t="shared" si="37"/>
        <v>8136512.3737550117</v>
      </c>
      <c r="J540" s="5">
        <f t="shared" si="38"/>
        <v>35.11292662423638</v>
      </c>
    </row>
    <row r="541" spans="1:10" x14ac:dyDescent="0.25">
      <c r="A541">
        <v>501</v>
      </c>
      <c r="B541">
        <v>2521</v>
      </c>
      <c r="F541">
        <f>'Switchgrass Fit k=0.05 default'!$B$17+'Switchgrass Fit k=0.05 default'!$B$18*'Switchgrass L0=140 k=0.05'!B541</f>
        <v>-13.918144796833715</v>
      </c>
      <c r="G541" s="5">
        <f t="shared" si="35"/>
        <v>9.0245699681441911E-7</v>
      </c>
      <c r="H541" s="5">
        <f t="shared" si="36"/>
        <v>2.4817567412396525E-6</v>
      </c>
      <c r="I541" s="11">
        <f t="shared" si="37"/>
        <v>8136512.3737583961</v>
      </c>
      <c r="J541" s="5">
        <f t="shared" si="38"/>
        <v>35.112926624250981</v>
      </c>
    </row>
    <row r="542" spans="1:10" x14ac:dyDescent="0.25">
      <c r="A542">
        <v>502</v>
      </c>
      <c r="B542">
        <v>2522</v>
      </c>
      <c r="F542">
        <f>'Switchgrass Fit k=0.05 default'!$B$17+'Switchgrass Fit k=0.05 default'!$B$18*'Switchgrass L0=140 k=0.05'!B542</f>
        <v>-13.968144796833712</v>
      </c>
      <c r="G542" s="5">
        <f t="shared" si="35"/>
        <v>8.5844364971642497E-7</v>
      </c>
      <c r="H542" s="5">
        <f t="shared" si="36"/>
        <v>2.3607200367201685E-6</v>
      </c>
      <c r="I542" s="11">
        <f t="shared" si="37"/>
        <v>8136512.3737616157</v>
      </c>
      <c r="J542" s="5">
        <f t="shared" si="38"/>
        <v>35.11292662426488</v>
      </c>
    </row>
    <row r="543" spans="1:10" x14ac:dyDescent="0.25">
      <c r="A543">
        <v>503</v>
      </c>
      <c r="B543">
        <v>2523</v>
      </c>
      <c r="F543">
        <f>'Switchgrass Fit k=0.05 default'!$B$17+'Switchgrass Fit k=0.05 default'!$B$18*'Switchgrass L0=140 k=0.05'!B543</f>
        <v>-14.01814479683371</v>
      </c>
      <c r="G543" s="5">
        <f t="shared" si="35"/>
        <v>8.1657685888604978E-7</v>
      </c>
      <c r="H543" s="5">
        <f t="shared" si="36"/>
        <v>2.2455863619366369E-6</v>
      </c>
      <c r="I543" s="11">
        <f t="shared" si="37"/>
        <v>8136512.3737646779</v>
      </c>
      <c r="J543" s="5">
        <f t="shared" si="38"/>
        <v>35.112926624278089</v>
      </c>
    </row>
    <row r="544" spans="1:10" x14ac:dyDescent="0.25">
      <c r="A544">
        <v>504</v>
      </c>
      <c r="B544">
        <v>2524</v>
      </c>
      <c r="F544">
        <f>'Switchgrass Fit k=0.05 default'!$B$17+'Switchgrass Fit k=0.05 default'!$B$18*'Switchgrass L0=140 k=0.05'!B544</f>
        <v>-14.068144796833721</v>
      </c>
      <c r="G544" s="5">
        <f t="shared" si="35"/>
        <v>7.7675193553876912E-7</v>
      </c>
      <c r="H544" s="5">
        <f t="shared" si="36"/>
        <v>2.1360678227316151E-6</v>
      </c>
      <c r="I544" s="11">
        <f t="shared" si="37"/>
        <v>8136512.3737675911</v>
      </c>
      <c r="J544" s="5">
        <f t="shared" si="38"/>
        <v>35.112926624290665</v>
      </c>
    </row>
    <row r="545" spans="1:10" x14ac:dyDescent="0.25">
      <c r="A545">
        <v>505</v>
      </c>
      <c r="B545">
        <v>2525</v>
      </c>
      <c r="F545">
        <f>'Switchgrass Fit k=0.05 default'!$B$17+'Switchgrass Fit k=0.05 default'!$B$18*'Switchgrass L0=140 k=0.05'!B545</f>
        <v>-14.118144796833718</v>
      </c>
      <c r="G545" s="5">
        <f t="shared" si="35"/>
        <v>7.388692966223611E-7</v>
      </c>
      <c r="H545" s="5">
        <f t="shared" si="36"/>
        <v>2.0318905657114928E-6</v>
      </c>
      <c r="I545" s="11">
        <f t="shared" si="37"/>
        <v>8136512.3737703618</v>
      </c>
      <c r="J545" s="5">
        <f t="shared" si="38"/>
        <v>35.112926624302624</v>
      </c>
    </row>
    <row r="546" spans="1:10" x14ac:dyDescent="0.25">
      <c r="A546">
        <v>506</v>
      </c>
      <c r="B546">
        <v>2526</v>
      </c>
      <c r="F546">
        <f>'Switchgrass Fit k=0.05 default'!$B$17+'Switchgrass Fit k=0.05 default'!$B$18*'Switchgrass L0=140 k=0.05'!B546</f>
        <v>-14.168144796833715</v>
      </c>
      <c r="G546" s="5">
        <f t="shared" si="35"/>
        <v>7.028342158073379E-7</v>
      </c>
      <c r="H546" s="5">
        <f t="shared" si="36"/>
        <v>1.9327940934701791E-6</v>
      </c>
      <c r="I546" s="11">
        <f t="shared" si="37"/>
        <v>8136512.3737729974</v>
      </c>
      <c r="J546" s="5">
        <f t="shared" si="38"/>
        <v>35.112926624313992</v>
      </c>
    </row>
    <row r="547" spans="1:10" x14ac:dyDescent="0.25">
      <c r="A547">
        <v>507</v>
      </c>
      <c r="B547">
        <v>2527</v>
      </c>
      <c r="F547">
        <f>'Switchgrass Fit k=0.05 default'!$B$17+'Switchgrass Fit k=0.05 default'!$B$18*'Switchgrass L0=140 k=0.05'!B547</f>
        <v>-14.218144796833712</v>
      </c>
      <c r="G547" s="5">
        <f t="shared" si="35"/>
        <v>6.6855658662182658E-7</v>
      </c>
      <c r="H547" s="5">
        <f t="shared" si="36"/>
        <v>1.8385306132100231E-6</v>
      </c>
      <c r="I547" s="11">
        <f t="shared" si="37"/>
        <v>8136512.3737755045</v>
      </c>
      <c r="J547" s="5">
        <f t="shared" si="38"/>
        <v>35.112926624324814</v>
      </c>
    </row>
    <row r="548" spans="1:10" x14ac:dyDescent="0.25">
      <c r="A548">
        <v>508</v>
      </c>
      <c r="B548">
        <v>2528</v>
      </c>
      <c r="F548">
        <f>'Switchgrass Fit k=0.05 default'!$B$17+'Switchgrass Fit k=0.05 default'!$B$18*'Switchgrass L0=140 k=0.05'!B548</f>
        <v>-14.26814479683371</v>
      </c>
      <c r="G548" s="5">
        <f t="shared" si="35"/>
        <v>6.3595069713844363E-7</v>
      </c>
      <c r="H548" s="5">
        <f t="shared" si="36"/>
        <v>1.7488644171307199E-6</v>
      </c>
      <c r="I548" s="11">
        <f t="shared" si="37"/>
        <v>8136512.3737778896</v>
      </c>
      <c r="J548" s="5">
        <f t="shared" si="38"/>
        <v>35.112926624335103</v>
      </c>
    </row>
    <row r="549" spans="1:10" x14ac:dyDescent="0.25">
      <c r="A549">
        <v>509</v>
      </c>
      <c r="B549">
        <v>2529</v>
      </c>
      <c r="F549">
        <f>'Switchgrass Fit k=0.05 default'!$B$17+'Switchgrass Fit k=0.05 default'!$B$18*'Switchgrass L0=140 k=0.05'!B549</f>
        <v>-14.318144796833721</v>
      </c>
      <c r="G549" s="5">
        <f t="shared" si="35"/>
        <v>6.049350156498228E-7</v>
      </c>
      <c r="H549" s="5">
        <f t="shared" si="36"/>
        <v>1.6635712930370128E-6</v>
      </c>
      <c r="I549" s="11">
        <f t="shared" si="37"/>
        <v>8136512.3737801583</v>
      </c>
      <c r="J549" s="5">
        <f t="shared" si="38"/>
        <v>35.112926624344901</v>
      </c>
    </row>
    <row r="550" spans="1:10" x14ac:dyDescent="0.25">
      <c r="A550">
        <v>510</v>
      </c>
      <c r="B550">
        <v>2530</v>
      </c>
      <c r="F550">
        <f>'Switchgrass Fit k=0.05 default'!$B$17+'Switchgrass Fit k=0.05 default'!$B$18*'Switchgrass L0=140 k=0.05'!B550</f>
        <v>-14.368144796833718</v>
      </c>
      <c r="G550" s="5">
        <f t="shared" si="35"/>
        <v>5.7543198679691296E-7</v>
      </c>
      <c r="H550" s="5">
        <f t="shared" si="36"/>
        <v>1.5824379636915105E-6</v>
      </c>
      <c r="I550" s="11">
        <f t="shared" si="37"/>
        <v>8136512.3737823162</v>
      </c>
      <c r="J550" s="5">
        <f t="shared" si="38"/>
        <v>35.112926624354216</v>
      </c>
    </row>
    <row r="551" spans="1:10" x14ac:dyDescent="0.25">
      <c r="A551">
        <v>511</v>
      </c>
      <c r="B551">
        <v>2531</v>
      </c>
      <c r="F551">
        <f>'Switchgrass Fit k=0.05 default'!$B$17+'Switchgrass Fit k=0.05 default'!$B$18*'Switchgrass L0=140 k=0.05'!B551</f>
        <v>-14.418144796833715</v>
      </c>
      <c r="G551" s="5">
        <f t="shared" si="35"/>
        <v>5.4736783764013154E-7</v>
      </c>
      <c r="H551" s="5">
        <f t="shared" si="36"/>
        <v>1.5052615535103617E-6</v>
      </c>
      <c r="I551" s="11">
        <f t="shared" si="37"/>
        <v>8136512.3737843689</v>
      </c>
      <c r="J551" s="5">
        <f t="shared" si="38"/>
        <v>35.11292662436307</v>
      </c>
    </row>
    <row r="552" spans="1:10" x14ac:dyDescent="0.25">
      <c r="A552">
        <v>512</v>
      </c>
      <c r="B552">
        <v>2532</v>
      </c>
      <c r="F552">
        <f>'Switchgrass Fit k=0.05 default'!$B$17+'Switchgrass Fit k=0.05 default'!$B$18*'Switchgrass L0=140 k=0.05'!B552</f>
        <v>-14.468144796833712</v>
      </c>
      <c r="G552" s="5">
        <f t="shared" si="35"/>
        <v>5.2067239318862403E-7</v>
      </c>
      <c r="H552" s="5">
        <f t="shared" si="36"/>
        <v>1.4318490812687162E-6</v>
      </c>
      <c r="I552" s="11">
        <f t="shared" si="37"/>
        <v>8136512.3737863209</v>
      </c>
      <c r="J552" s="5">
        <f t="shared" si="38"/>
        <v>35.112926624371497</v>
      </c>
    </row>
    <row r="553" spans="1:10" x14ac:dyDescent="0.25">
      <c r="A553">
        <v>513</v>
      </c>
      <c r="B553">
        <v>2533</v>
      </c>
      <c r="F553">
        <f>'Switchgrass Fit k=0.05 default'!$B$17+'Switchgrass Fit k=0.05 default'!$B$18*'Switchgrass L0=140 k=0.05'!B553</f>
        <v>-14.51814479683371</v>
      </c>
      <c r="G553" s="5">
        <f t="shared" si="35"/>
        <v>4.9527890092622572E-7</v>
      </c>
      <c r="H553" s="5">
        <f t="shared" si="36"/>
        <v>1.3620169775471207E-6</v>
      </c>
      <c r="I553" s="11">
        <f t="shared" si="37"/>
        <v>8136512.373788178</v>
      </c>
      <c r="J553" s="5">
        <f t="shared" si="38"/>
        <v>35.112926624379512</v>
      </c>
    </row>
    <row r="554" spans="1:10" x14ac:dyDescent="0.25">
      <c r="A554">
        <v>514</v>
      </c>
      <c r="B554">
        <v>2534</v>
      </c>
      <c r="F554">
        <f>'Switchgrass Fit k=0.05 default'!$B$17+'Switchgrass Fit k=0.05 default'!$B$18*'Switchgrass L0=140 k=0.05'!B554</f>
        <v>-14.568144796833721</v>
      </c>
      <c r="G554" s="5">
        <f t="shared" ref="G554:G617" si="39">EXP(F554)</f>
        <v>4.7112386389539454E-7</v>
      </c>
      <c r="H554" s="5">
        <f t="shared" ref="H554:H617" si="40">G554*44/16</f>
        <v>1.2955906257123349E-6</v>
      </c>
      <c r="I554" s="11">
        <f t="shared" ref="I554:I617" si="41">I553+G554+H554</f>
        <v>8136512.3737899447</v>
      </c>
      <c r="J554" s="5">
        <f t="shared" si="38"/>
        <v>35.112926624387129</v>
      </c>
    </row>
    <row r="555" spans="1:10" x14ac:dyDescent="0.25">
      <c r="A555">
        <v>515</v>
      </c>
      <c r="B555">
        <v>2535</v>
      </c>
      <c r="F555">
        <f>'Switchgrass Fit k=0.05 default'!$B$17+'Switchgrass Fit k=0.05 default'!$B$18*'Switchgrass L0=140 k=0.05'!B555</f>
        <v>-14.618144796833718</v>
      </c>
      <c r="G555" s="5">
        <f t="shared" si="39"/>
        <v>4.4814688192177012E-7</v>
      </c>
      <c r="H555" s="5">
        <f t="shared" si="40"/>
        <v>1.2324039252848678E-6</v>
      </c>
      <c r="I555" s="11">
        <f t="shared" si="41"/>
        <v>8136512.3737916248</v>
      </c>
      <c r="J555" s="5">
        <f t="shared" si="38"/>
        <v>35.112926624394383</v>
      </c>
    </row>
    <row r="556" spans="1:10" x14ac:dyDescent="0.25">
      <c r="A556">
        <v>516</v>
      </c>
      <c r="B556">
        <v>2536</v>
      </c>
      <c r="F556">
        <f>'Switchgrass Fit k=0.05 default'!$B$17+'Switchgrass Fit k=0.05 default'!$B$18*'Switchgrass L0=140 k=0.05'!B556</f>
        <v>-14.668144796833715</v>
      </c>
      <c r="G556" s="5">
        <f t="shared" si="39"/>
        <v>4.2629050058223605E-7</v>
      </c>
      <c r="H556" s="5">
        <f t="shared" si="40"/>
        <v>1.1722988766011492E-6</v>
      </c>
      <c r="I556" s="11">
        <f t="shared" si="41"/>
        <v>8136512.3737932239</v>
      </c>
      <c r="J556" s="5">
        <f t="shared" si="38"/>
        <v>35.112926624401283</v>
      </c>
    </row>
    <row r="557" spans="1:10" x14ac:dyDescent="0.25">
      <c r="A557">
        <v>517</v>
      </c>
      <c r="B557">
        <v>2537</v>
      </c>
      <c r="F557">
        <f>'Switchgrass Fit k=0.05 default'!$B$17+'Switchgrass Fit k=0.05 default'!$B$18*'Switchgrass L0=140 k=0.05'!B557</f>
        <v>-14.718144796833712</v>
      </c>
      <c r="G557" s="5">
        <f t="shared" si="39"/>
        <v>4.0550006753896283E-7</v>
      </c>
      <c r="H557" s="5">
        <f t="shared" si="40"/>
        <v>1.1151251857321479E-6</v>
      </c>
      <c r="I557" s="11">
        <f t="shared" si="41"/>
        <v>8136512.3737947438</v>
      </c>
      <c r="J557" s="5">
        <f t="shared" si="38"/>
        <v>35.112926624407841</v>
      </c>
    </row>
    <row r="558" spans="1:10" x14ac:dyDescent="0.25">
      <c r="A558">
        <v>518</v>
      </c>
      <c r="B558">
        <v>2538</v>
      </c>
      <c r="F558">
        <f>'Switchgrass Fit k=0.05 default'!$B$17+'Switchgrass Fit k=0.05 default'!$B$18*'Switchgrass L0=140 k=0.05'!B558</f>
        <v>-14.76814479683371</v>
      </c>
      <c r="G558" s="5">
        <f t="shared" si="39"/>
        <v>3.8572359588008937E-7</v>
      </c>
      <c r="H558" s="5">
        <f t="shared" si="40"/>
        <v>1.0607398886702459E-6</v>
      </c>
      <c r="I558" s="11">
        <f t="shared" si="41"/>
        <v>8136512.3737961901</v>
      </c>
      <c r="J558" s="5">
        <f t="shared" si="38"/>
        <v>35.112926624414079</v>
      </c>
    </row>
    <row r="559" spans="1:10" x14ac:dyDescent="0.25">
      <c r="A559">
        <v>519</v>
      </c>
      <c r="B559">
        <v>2539</v>
      </c>
      <c r="F559">
        <f>'Switchgrass Fit k=0.05 default'!$B$17+'Switchgrass Fit k=0.05 default'!$B$18*'Switchgrass L0=140 k=0.05'!B559</f>
        <v>-14.818144796833721</v>
      </c>
      <c r="G559" s="5">
        <f t="shared" si="39"/>
        <v>3.6691163412535923E-7</v>
      </c>
      <c r="H559" s="5">
        <f t="shared" si="40"/>
        <v>1.009006993844738E-6</v>
      </c>
      <c r="I559" s="11">
        <f t="shared" si="41"/>
        <v>8136512.3737975657</v>
      </c>
      <c r="J559" s="5">
        <f t="shared" si="38"/>
        <v>35.11292662442002</v>
      </c>
    </row>
    <row r="560" spans="1:10" x14ac:dyDescent="0.25">
      <c r="A560">
        <v>520</v>
      </c>
      <c r="B560">
        <v>2540</v>
      </c>
      <c r="F560">
        <f>'Switchgrass Fit k=0.05 default'!$B$17+'Switchgrass Fit k=0.05 default'!$B$18*'Switchgrass L0=140 k=0.05'!B560</f>
        <v>-14.868144796833718</v>
      </c>
      <c r="G560" s="5">
        <f t="shared" si="39"/>
        <v>3.4901714257168296E-7</v>
      </c>
      <c r="H560" s="5">
        <f t="shared" si="40"/>
        <v>9.5979714207212815E-7</v>
      </c>
      <c r="I560" s="11">
        <f t="shared" si="41"/>
        <v>8136512.3737988751</v>
      </c>
      <c r="J560" s="5">
        <f t="shared" si="38"/>
        <v>35.112926624425675</v>
      </c>
    </row>
    <row r="561" spans="1:10" x14ac:dyDescent="0.25">
      <c r="A561">
        <v>521</v>
      </c>
      <c r="B561">
        <v>2541</v>
      </c>
      <c r="F561">
        <f>'Switchgrass Fit k=0.05 default'!$B$17+'Switchgrass Fit k=0.05 default'!$B$18*'Switchgrass L0=140 k=0.05'!B561</f>
        <v>-14.918144796833715</v>
      </c>
      <c r="G561" s="5">
        <f t="shared" si="39"/>
        <v>3.3199537566934662E-7</v>
      </c>
      <c r="H561" s="5">
        <f t="shared" si="40"/>
        <v>9.1298728309070316E-7</v>
      </c>
      <c r="I561" s="11">
        <f t="shared" si="41"/>
        <v>8136512.3738001194</v>
      </c>
      <c r="J561" s="5">
        <f t="shared" si="38"/>
        <v>35.11292662443104</v>
      </c>
    </row>
    <row r="562" spans="1:10" x14ac:dyDescent="0.25">
      <c r="A562">
        <v>522</v>
      </c>
      <c r="B562">
        <v>2542</v>
      </c>
      <c r="F562">
        <f>'Switchgrass Fit k=0.05 default'!$B$17+'Switchgrass Fit k=0.05 default'!$B$18*'Switchgrass L0=140 k=0.05'!B562</f>
        <v>-14.968144796833712</v>
      </c>
      <c r="G562" s="5">
        <f t="shared" si="39"/>
        <v>3.158037701348518E-7</v>
      </c>
      <c r="H562" s="5">
        <f t="shared" si="40"/>
        <v>8.6846036787084245E-7</v>
      </c>
      <c r="I562" s="11">
        <f t="shared" si="41"/>
        <v>8136512.373801304</v>
      </c>
      <c r="J562" s="5">
        <f t="shared" si="38"/>
        <v>35.112926624436156</v>
      </c>
    </row>
    <row r="563" spans="1:10" x14ac:dyDescent="0.25">
      <c r="A563">
        <v>523</v>
      </c>
      <c r="B563">
        <v>2543</v>
      </c>
      <c r="F563">
        <f>'Switchgrass Fit k=0.05 default'!$B$17+'Switchgrass Fit k=0.05 default'!$B$18*'Switchgrass L0=140 k=0.05'!B563</f>
        <v>-15.01814479683371</v>
      </c>
      <c r="G563" s="5">
        <f t="shared" si="39"/>
        <v>3.0040183852053172E-7</v>
      </c>
      <c r="H563" s="5">
        <f t="shared" si="40"/>
        <v>8.2610505593146227E-7</v>
      </c>
      <c r="I563" s="11">
        <f t="shared" si="41"/>
        <v>8136512.3738024309</v>
      </c>
      <c r="J563" s="5">
        <f t="shared" si="38"/>
        <v>35.112926624441016</v>
      </c>
    </row>
    <row r="564" spans="1:10" x14ac:dyDescent="0.25">
      <c r="A564">
        <v>524</v>
      </c>
      <c r="B564">
        <v>2544</v>
      </c>
      <c r="F564">
        <f>'Switchgrass Fit k=0.05 default'!$B$17+'Switchgrass Fit k=0.05 default'!$B$18*'Switchgrass L0=140 k=0.05'!B564</f>
        <v>-15.068144796833721</v>
      </c>
      <c r="G564" s="5">
        <f t="shared" si="39"/>
        <v>2.8575106797483855E-7</v>
      </c>
      <c r="H564" s="5">
        <f t="shared" si="40"/>
        <v>7.8581543693080603E-7</v>
      </c>
      <c r="I564" s="11">
        <f t="shared" si="41"/>
        <v>8136512.3738035029</v>
      </c>
      <c r="J564" s="5">
        <f t="shared" si="38"/>
        <v>35.112926624445642</v>
      </c>
    </row>
    <row r="565" spans="1:10" x14ac:dyDescent="0.25">
      <c r="A565">
        <v>525</v>
      </c>
      <c r="B565">
        <v>2545</v>
      </c>
      <c r="F565">
        <f>'Switchgrass Fit k=0.05 default'!$B$17+'Switchgrass Fit k=0.05 default'!$B$18*'Switchgrass L0=140 k=0.05'!B565</f>
        <v>-15.118144796833718</v>
      </c>
      <c r="G565" s="5">
        <f t="shared" si="39"/>
        <v>2.7181482394017086E-7</v>
      </c>
      <c r="H565" s="5">
        <f t="shared" si="40"/>
        <v>7.4749076583546989E-7</v>
      </c>
      <c r="I565" s="11">
        <f t="shared" si="41"/>
        <v>8136512.3738045227</v>
      </c>
      <c r="J565" s="5">
        <f t="shared" si="38"/>
        <v>35.11292662445004</v>
      </c>
    </row>
    <row r="566" spans="1:10" x14ac:dyDescent="0.25">
      <c r="A566">
        <v>526</v>
      </c>
      <c r="B566">
        <v>2546</v>
      </c>
      <c r="F566">
        <f>'Switchgrass Fit k=0.05 default'!$B$17+'Switchgrass Fit k=0.05 default'!$B$18*'Switchgrass L0=140 k=0.05'!B566</f>
        <v>-15.168144796833715</v>
      </c>
      <c r="G566" s="5">
        <f t="shared" si="39"/>
        <v>2.5855825854737237E-7</v>
      </c>
      <c r="H566" s="5">
        <f t="shared" si="40"/>
        <v>7.1103521100527404E-7</v>
      </c>
      <c r="I566" s="11">
        <f t="shared" si="41"/>
        <v>8136512.3738054922</v>
      </c>
      <c r="J566" s="5">
        <f t="shared" si="38"/>
        <v>35.112926624454225</v>
      </c>
    </row>
    <row r="567" spans="1:10" x14ac:dyDescent="0.25">
      <c r="A567">
        <v>527</v>
      </c>
      <c r="B567">
        <v>2547</v>
      </c>
      <c r="F567">
        <f>'Switchgrass Fit k=0.05 default'!$B$17+'Switchgrass Fit k=0.05 default'!$B$18*'Switchgrass L0=140 k=0.05'!B567</f>
        <v>-15.218144796833712</v>
      </c>
      <c r="G567" s="5">
        <f t="shared" si="39"/>
        <v>2.4594822347792454E-7</v>
      </c>
      <c r="H567" s="5">
        <f t="shared" si="40"/>
        <v>6.7635761456429248E-7</v>
      </c>
      <c r="I567" s="11">
        <f t="shared" si="41"/>
        <v>8136512.3738064142</v>
      </c>
      <c r="J567" s="5">
        <f t="shared" si="38"/>
        <v>35.112926624458204</v>
      </c>
    </row>
    <row r="568" spans="1:10" x14ac:dyDescent="0.25">
      <c r="A568">
        <v>528</v>
      </c>
      <c r="B568">
        <v>2548</v>
      </c>
      <c r="F568">
        <f>'Switchgrass Fit k=0.05 default'!$B$17+'Switchgrass Fit k=0.05 default'!$B$18*'Switchgrass L0=140 k=0.05'!B568</f>
        <v>-15.26814479683371</v>
      </c>
      <c r="G568" s="5">
        <f t="shared" si="39"/>
        <v>2.3395318707587983E-7</v>
      </c>
      <c r="H568" s="5">
        <f t="shared" si="40"/>
        <v>6.4337126445866951E-7</v>
      </c>
      <c r="I568" s="11">
        <f t="shared" si="41"/>
        <v>8136512.3738072915</v>
      </c>
      <c r="J568" s="5">
        <f t="shared" si="38"/>
        <v>35.112926624461991</v>
      </c>
    </row>
    <row r="569" spans="1:10" x14ac:dyDescent="0.25">
      <c r="A569">
        <v>529</v>
      </c>
      <c r="B569">
        <v>2549</v>
      </c>
      <c r="F569">
        <f>'Switchgrass Fit k=0.05 default'!$B$17+'Switchgrass Fit k=0.05 default'!$B$18*'Switchgrass L0=140 k=0.05'!B569</f>
        <v>-15.318144796833721</v>
      </c>
      <c r="G569" s="5">
        <f t="shared" si="39"/>
        <v>2.225431555022945E-7</v>
      </c>
      <c r="H569" s="5">
        <f t="shared" si="40"/>
        <v>6.1199367763130982E-7</v>
      </c>
      <c r="I569" s="11">
        <f t="shared" si="41"/>
        <v>8136512.373808126</v>
      </c>
      <c r="J569" s="5">
        <f t="shared" si="38"/>
        <v>35.112926624465587</v>
      </c>
    </row>
    <row r="570" spans="1:10" x14ac:dyDescent="0.25">
      <c r="A570">
        <v>530</v>
      </c>
      <c r="B570">
        <v>2550</v>
      </c>
      <c r="F570">
        <f>'Switchgrass Fit k=0.05 default'!$B$17+'Switchgrass Fit k=0.05 default'!$B$18*'Switchgrass L0=140 k=0.05'!B570</f>
        <v>-15.368144796833718</v>
      </c>
      <c r="G570" s="5">
        <f t="shared" si="39"/>
        <v>2.116895977350211E-7</v>
      </c>
      <c r="H570" s="5">
        <f t="shared" si="40"/>
        <v>5.8214639377130804E-7</v>
      </c>
      <c r="I570" s="11">
        <f t="shared" si="41"/>
        <v>8136512.3738089195</v>
      </c>
      <c r="J570" s="5">
        <f t="shared" si="38"/>
        <v>35.112926624469019</v>
      </c>
    </row>
    <row r="571" spans="1:10" x14ac:dyDescent="0.25">
      <c r="A571">
        <v>531</v>
      </c>
      <c r="B571">
        <v>2551</v>
      </c>
      <c r="F571">
        <f>'Switchgrass Fit k=0.05 default'!$B$17+'Switchgrass Fit k=0.05 default'!$B$18*'Switchgrass L0=140 k=0.05'!B571</f>
        <v>-15.418144796833715</v>
      </c>
      <c r="G571" s="5">
        <f t="shared" si="39"/>
        <v>2.0136537422627237E-7</v>
      </c>
      <c r="H571" s="5">
        <f t="shared" si="40"/>
        <v>5.5375477912224905E-7</v>
      </c>
      <c r="I571" s="11">
        <f t="shared" si="41"/>
        <v>8136512.3738096748</v>
      </c>
      <c r="J571" s="5">
        <f t="shared" si="38"/>
        <v>35.112926624472273</v>
      </c>
    </row>
    <row r="572" spans="1:10" x14ac:dyDescent="0.25">
      <c r="A572">
        <v>532</v>
      </c>
      <c r="B572">
        <v>2552</v>
      </c>
      <c r="F572">
        <f>'Switchgrass Fit k=0.05 default'!$B$17+'Switchgrass Fit k=0.05 default'!$B$18*'Switchgrass L0=140 k=0.05'!B572</f>
        <v>-15.468144796833712</v>
      </c>
      <c r="G572" s="5">
        <f t="shared" si="39"/>
        <v>1.9154466903962852E-7</v>
      </c>
      <c r="H572" s="5">
        <f t="shared" si="40"/>
        <v>5.2674783985897841E-7</v>
      </c>
      <c r="I572" s="11">
        <f t="shared" si="41"/>
        <v>8136512.3738103937</v>
      </c>
      <c r="J572" s="5">
        <f t="shared" si="38"/>
        <v>35.112926624475378</v>
      </c>
    </row>
    <row r="573" spans="1:10" x14ac:dyDescent="0.25">
      <c r="A573">
        <v>533</v>
      </c>
      <c r="B573">
        <v>2553</v>
      </c>
      <c r="F573">
        <f>'Switchgrass Fit k=0.05 default'!$B$17+'Switchgrass Fit k=0.05 default'!$B$18*'Switchgrass L0=140 k=0.05'!B573</f>
        <v>-15.51814479683371</v>
      </c>
      <c r="G573" s="5">
        <f t="shared" si="39"/>
        <v>1.8220292529674608E-7</v>
      </c>
      <c r="H573" s="5">
        <f t="shared" si="40"/>
        <v>5.010580445660517E-7</v>
      </c>
      <c r="I573" s="11">
        <f t="shared" si="41"/>
        <v>8136512.3738110773</v>
      </c>
      <c r="J573" s="5">
        <f t="shared" si="38"/>
        <v>35.112926624478327</v>
      </c>
    </row>
    <row r="574" spans="1:10" x14ac:dyDescent="0.25">
      <c r="A574">
        <v>534</v>
      </c>
      <c r="B574">
        <v>2554</v>
      </c>
      <c r="F574">
        <f>'Switchgrass Fit k=0.05 default'!$B$17+'Switchgrass Fit k=0.05 default'!$B$18*'Switchgrass L0=140 k=0.05'!B574</f>
        <v>-15.568144796833721</v>
      </c>
      <c r="G574" s="5">
        <f t="shared" si="39"/>
        <v>1.7331678377236839E-7</v>
      </c>
      <c r="H574" s="5">
        <f t="shared" si="40"/>
        <v>4.7662115537401306E-7</v>
      </c>
      <c r="I574" s="11">
        <f t="shared" si="41"/>
        <v>8136512.3738117274</v>
      </c>
      <c r="J574" s="5">
        <f t="shared" si="38"/>
        <v>35.112926624481133</v>
      </c>
    </row>
    <row r="575" spans="1:10" x14ac:dyDescent="0.25">
      <c r="A575">
        <v>535</v>
      </c>
      <c r="B575">
        <v>2555</v>
      </c>
      <c r="F575">
        <f>'Switchgrass Fit k=0.05 default'!$B$17+'Switchgrass Fit k=0.05 default'!$B$18*'Switchgrass L0=140 k=0.05'!B575</f>
        <v>-15.618144796833718</v>
      </c>
      <c r="G575" s="5">
        <f t="shared" si="39"/>
        <v>1.6486402448410513E-7</v>
      </c>
      <c r="H575" s="5">
        <f t="shared" si="40"/>
        <v>4.5337606733128912E-7</v>
      </c>
      <c r="I575" s="11">
        <f t="shared" si="41"/>
        <v>8136512.3738123458</v>
      </c>
      <c r="J575" s="5">
        <f t="shared" si="38"/>
        <v>35.112926624483805</v>
      </c>
    </row>
    <row r="576" spans="1:10" x14ac:dyDescent="0.25">
      <c r="A576">
        <v>536</v>
      </c>
      <c r="B576">
        <v>2556</v>
      </c>
      <c r="F576">
        <f>'Switchgrass Fit k=0.05 default'!$B$17+'Switchgrass Fit k=0.05 default'!$B$18*'Switchgrass L0=140 k=0.05'!B576</f>
        <v>-15.668144796833715</v>
      </c>
      <c r="G576" s="5">
        <f t="shared" si="39"/>
        <v>1.568235111308874E-7</v>
      </c>
      <c r="H576" s="5">
        <f t="shared" si="40"/>
        <v>4.3126465560994034E-7</v>
      </c>
      <c r="I576" s="11">
        <f t="shared" si="41"/>
        <v>8136512.3738129335</v>
      </c>
      <c r="J576" s="5">
        <f t="shared" si="38"/>
        <v>35.112926624486342</v>
      </c>
    </row>
    <row r="577" spans="1:10" x14ac:dyDescent="0.25">
      <c r="A577">
        <v>537</v>
      </c>
      <c r="B577">
        <v>2557</v>
      </c>
      <c r="F577">
        <f>'Switchgrass Fit k=0.05 default'!$B$17+'Switchgrass Fit k=0.05 default'!$B$18*'Switchgrass L0=140 k=0.05'!B577</f>
        <v>-15.718144796833712</v>
      </c>
      <c r="G577" s="5">
        <f t="shared" si="39"/>
        <v>1.4917513824121577E-7</v>
      </c>
      <c r="H577" s="5">
        <f t="shared" si="40"/>
        <v>4.1023163016334339E-7</v>
      </c>
      <c r="I577" s="11">
        <f t="shared" si="41"/>
        <v>8136512.3738134922</v>
      </c>
      <c r="J577" s="5">
        <f t="shared" si="38"/>
        <v>35.11292662448875</v>
      </c>
    </row>
    <row r="578" spans="1:10" x14ac:dyDescent="0.25">
      <c r="A578">
        <v>538</v>
      </c>
      <c r="B578">
        <v>2558</v>
      </c>
      <c r="F578">
        <f>'Switchgrass Fit k=0.05 default'!$B$17+'Switchgrass Fit k=0.05 default'!$B$18*'Switchgrass L0=140 k=0.05'!B578</f>
        <v>-15.76814479683371</v>
      </c>
      <c r="G578" s="5">
        <f t="shared" si="39"/>
        <v>1.4189978089900653E-7</v>
      </c>
      <c r="H578" s="5">
        <f t="shared" si="40"/>
        <v>3.9022439747226796E-7</v>
      </c>
      <c r="I578" s="11">
        <f t="shared" si="41"/>
        <v>8136512.373814024</v>
      </c>
      <c r="J578" s="5">
        <f t="shared" si="38"/>
        <v>35.112926624491045</v>
      </c>
    </row>
    <row r="579" spans="1:10" x14ac:dyDescent="0.25">
      <c r="A579">
        <v>539</v>
      </c>
      <c r="B579">
        <v>2559</v>
      </c>
      <c r="F579">
        <f>'Switchgrass Fit k=0.05 default'!$B$17+'Switchgrass Fit k=0.05 default'!$B$18*'Switchgrass L0=140 k=0.05'!B579</f>
        <v>-15.818144796833721</v>
      </c>
      <c r="G579" s="5">
        <f t="shared" si="39"/>
        <v>1.3497924692133785E-7</v>
      </c>
      <c r="H579" s="5">
        <f t="shared" si="40"/>
        <v>3.711929290336791E-7</v>
      </c>
      <c r="I579" s="11">
        <f t="shared" si="41"/>
        <v>8136512.3738145307</v>
      </c>
      <c r="J579" s="5">
        <f t="shared" si="38"/>
        <v>35.112926624493227</v>
      </c>
    </row>
    <row r="580" spans="1:10" x14ac:dyDescent="0.25">
      <c r="A580">
        <v>540</v>
      </c>
      <c r="B580">
        <v>2560</v>
      </c>
      <c r="F580">
        <f>'Switchgrass Fit k=0.05 default'!$B$17+'Switchgrass Fit k=0.05 default'!$B$18*'Switchgrass L0=140 k=0.05'!B580</f>
        <v>-15.868144796833718</v>
      </c>
      <c r="G580" s="5">
        <f t="shared" si="39"/>
        <v>1.2839623136852434E-7</v>
      </c>
      <c r="H580" s="5">
        <f t="shared" si="40"/>
        <v>3.5308963626344191E-7</v>
      </c>
      <c r="I580" s="11">
        <f t="shared" si="41"/>
        <v>8136512.3738150122</v>
      </c>
      <c r="J580" s="5">
        <f t="shared" si="38"/>
        <v>35.112926624495309</v>
      </c>
    </row>
    <row r="581" spans="1:10" x14ac:dyDescent="0.25">
      <c r="A581">
        <v>541</v>
      </c>
      <c r="B581">
        <v>2561</v>
      </c>
      <c r="F581">
        <f>'Switchgrass Fit k=0.05 default'!$B$17+'Switchgrass Fit k=0.05 default'!$B$18*'Switchgrass L0=140 k=0.05'!B581</f>
        <v>-15.918144796833701</v>
      </c>
      <c r="G581" s="5">
        <f t="shared" si="39"/>
        <v>1.2213427327274401E-7</v>
      </c>
      <c r="H581" s="5">
        <f t="shared" si="40"/>
        <v>3.3586925150004604E-7</v>
      </c>
      <c r="I581" s="11">
        <f t="shared" si="41"/>
        <v>8136512.3738154704</v>
      </c>
      <c r="J581" s="5">
        <f t="shared" si="38"/>
        <v>35.112926624497284</v>
      </c>
    </row>
    <row r="582" spans="1:10" x14ac:dyDescent="0.25">
      <c r="A582">
        <v>542</v>
      </c>
      <c r="B582">
        <v>2562</v>
      </c>
      <c r="F582">
        <f>'Switchgrass Fit k=0.05 default'!$B$17+'Switchgrass Fit k=0.05 default'!$B$18*'Switchgrass L0=140 k=0.05'!B582</f>
        <v>-15.968144796833712</v>
      </c>
      <c r="G582" s="5">
        <f t="shared" si="39"/>
        <v>1.161777144770439E-7</v>
      </c>
      <c r="H582" s="5">
        <f t="shared" si="40"/>
        <v>3.1948871481187076E-7</v>
      </c>
      <c r="I582" s="11">
        <f t="shared" si="41"/>
        <v>8136512.3738159062</v>
      </c>
      <c r="J582" s="5">
        <f t="shared" si="38"/>
        <v>35.112926624499167</v>
      </c>
    </row>
    <row r="583" spans="1:10" x14ac:dyDescent="0.25">
      <c r="A583">
        <v>543</v>
      </c>
      <c r="B583">
        <v>2563</v>
      </c>
      <c r="F583">
        <f>'Switchgrass Fit k=0.05 default'!$B$17+'Switchgrass Fit k=0.05 default'!$B$18*'Switchgrass L0=140 k=0.05'!B583</f>
        <v>-16.018144796833724</v>
      </c>
      <c r="G583" s="5">
        <f t="shared" si="39"/>
        <v>1.105116604818055E-7</v>
      </c>
      <c r="H583" s="5">
        <f t="shared" si="40"/>
        <v>3.0390706632496511E-7</v>
      </c>
      <c r="I583" s="11">
        <f t="shared" si="41"/>
        <v>8136512.3738163207</v>
      </c>
      <c r="J583" s="5">
        <f t="shared" ref="J583:J646" si="42">I583/$C$2*100</f>
        <v>35.112926624500957</v>
      </c>
    </row>
    <row r="584" spans="1:10" x14ac:dyDescent="0.25">
      <c r="A584">
        <v>544</v>
      </c>
      <c r="B584">
        <v>2564</v>
      </c>
      <c r="F584">
        <f>'Switchgrass Fit k=0.05 default'!$B$17+'Switchgrass Fit k=0.05 default'!$B$18*'Switchgrass L0=140 k=0.05'!B584</f>
        <v>-16.068144796833707</v>
      </c>
      <c r="G584" s="5">
        <f t="shared" si="39"/>
        <v>1.0512194320072793E-7</v>
      </c>
      <c r="H584" s="5">
        <f t="shared" si="40"/>
        <v>2.8908534380200181E-7</v>
      </c>
      <c r="I584" s="11">
        <f t="shared" si="41"/>
        <v>8136512.3738167146</v>
      </c>
      <c r="J584" s="5">
        <f t="shared" si="42"/>
        <v>35.112926624502656</v>
      </c>
    </row>
    <row r="585" spans="1:10" x14ac:dyDescent="0.25">
      <c r="A585">
        <v>545</v>
      </c>
      <c r="B585">
        <v>2565</v>
      </c>
      <c r="F585">
        <f>'Switchgrass Fit k=0.05 default'!$B$17+'Switchgrass Fit k=0.05 default'!$B$18*'Switchgrass L0=140 k=0.05'!B585</f>
        <v>-16.118144796833718</v>
      </c>
      <c r="G585" s="5">
        <f t="shared" si="39"/>
        <v>9.9995085533224042E-8</v>
      </c>
      <c r="H585" s="5">
        <f t="shared" si="40"/>
        <v>2.7498648521636611E-7</v>
      </c>
      <c r="I585" s="11">
        <f t="shared" si="41"/>
        <v>8136512.373817089</v>
      </c>
      <c r="J585" s="5">
        <f t="shared" si="42"/>
        <v>35.112926624504269</v>
      </c>
    </row>
    <row r="586" spans="1:10" x14ac:dyDescent="0.25">
      <c r="A586">
        <v>546</v>
      </c>
      <c r="B586">
        <v>2566</v>
      </c>
      <c r="F586">
        <f>'Switchgrass Fit k=0.05 default'!$B$17+'Switchgrass Fit k=0.05 default'!$B$18*'Switchgrass L0=140 k=0.05'!B586</f>
        <v>-16.168144796833701</v>
      </c>
      <c r="G586" s="5">
        <f t="shared" si="39"/>
        <v>9.5118267664670004E-8</v>
      </c>
      <c r="H586" s="5">
        <f t="shared" si="40"/>
        <v>2.6157523607784251E-7</v>
      </c>
      <c r="I586" s="11">
        <f t="shared" si="41"/>
        <v>8136512.3738174457</v>
      </c>
      <c r="J586" s="5">
        <f t="shared" si="42"/>
        <v>35.11292662450581</v>
      </c>
    </row>
    <row r="587" spans="1:10" x14ac:dyDescent="0.25">
      <c r="A587">
        <v>547</v>
      </c>
      <c r="B587">
        <v>2567</v>
      </c>
      <c r="F587">
        <f>'Switchgrass Fit k=0.05 default'!$B$17+'Switchgrass Fit k=0.05 default'!$B$18*'Switchgrass L0=140 k=0.05'!B587</f>
        <v>-16.218144796833712</v>
      </c>
      <c r="G587" s="5">
        <f t="shared" si="39"/>
        <v>9.0479295010167887E-8</v>
      </c>
      <c r="H587" s="5">
        <f t="shared" si="40"/>
        <v>2.4881806127796168E-7</v>
      </c>
      <c r="I587" s="11">
        <f t="shared" si="41"/>
        <v>8136512.3738177847</v>
      </c>
      <c r="J587" s="5">
        <f t="shared" si="42"/>
        <v>35.112926624507274</v>
      </c>
    </row>
    <row r="588" spans="1:10" x14ac:dyDescent="0.25">
      <c r="A588">
        <v>548</v>
      </c>
      <c r="B588">
        <v>2568</v>
      </c>
      <c r="F588">
        <f>'Switchgrass Fit k=0.05 default'!$B$17+'Switchgrass Fit k=0.05 default'!$B$18*'Switchgrass L0=140 k=0.05'!B588</f>
        <v>-16.268144796833724</v>
      </c>
      <c r="G588" s="5">
        <f t="shared" si="39"/>
        <v>8.6066567721751351E-8</v>
      </c>
      <c r="H588" s="5">
        <f t="shared" si="40"/>
        <v>2.3668306123481621E-7</v>
      </c>
      <c r="I588" s="11">
        <f t="shared" si="41"/>
        <v>8136512.3738181069</v>
      </c>
      <c r="J588" s="5">
        <f t="shared" si="42"/>
        <v>35.112926624508667</v>
      </c>
    </row>
    <row r="589" spans="1:10" x14ac:dyDescent="0.25">
      <c r="A589">
        <v>549</v>
      </c>
      <c r="B589">
        <v>2569</v>
      </c>
      <c r="F589">
        <f>'Switchgrass Fit k=0.05 default'!$B$17+'Switchgrass Fit k=0.05 default'!$B$18*'Switchgrass L0=140 k=0.05'!B589</f>
        <v>-16.318144796833707</v>
      </c>
      <c r="G589" s="5">
        <f t="shared" si="39"/>
        <v>8.186905168271466E-8</v>
      </c>
      <c r="H589" s="5">
        <f t="shared" si="40"/>
        <v>2.2513989212746532E-7</v>
      </c>
      <c r="I589" s="11">
        <f t="shared" si="41"/>
        <v>8136512.3738184143</v>
      </c>
      <c r="J589" s="5">
        <f t="shared" si="42"/>
        <v>35.112926624509988</v>
      </c>
    </row>
    <row r="590" spans="1:10" x14ac:dyDescent="0.25">
      <c r="A590">
        <v>550</v>
      </c>
      <c r="B590">
        <v>2570</v>
      </c>
      <c r="F590">
        <f>'Switchgrass Fit k=0.05 default'!$B$17+'Switchgrass Fit k=0.05 default'!$B$18*'Switchgrass L0=140 k=0.05'!B590</f>
        <v>-16.368144796833718</v>
      </c>
      <c r="G590" s="5">
        <f t="shared" si="39"/>
        <v>7.7876250916566989E-8</v>
      </c>
      <c r="H590" s="5">
        <f t="shared" si="40"/>
        <v>2.1415969002055923E-7</v>
      </c>
      <c r="I590" s="11">
        <f t="shared" si="41"/>
        <v>8136512.3738187067</v>
      </c>
      <c r="J590" s="5">
        <f t="shared" si="42"/>
        <v>35.112926624511253</v>
      </c>
    </row>
    <row r="591" spans="1:10" x14ac:dyDescent="0.25">
      <c r="A591">
        <v>551</v>
      </c>
      <c r="B591">
        <v>2571</v>
      </c>
      <c r="F591">
        <f>'Switchgrass Fit k=0.05 default'!$B$17+'Switchgrass Fit k=0.05 default'!$B$18*'Switchgrass L0=140 k=0.05'!B591</f>
        <v>-16.418144796833701</v>
      </c>
      <c r="G591" s="5">
        <f t="shared" si="39"/>
        <v>7.4078181341640487E-8</v>
      </c>
      <c r="H591" s="5">
        <f t="shared" si="40"/>
        <v>2.0371499868951133E-7</v>
      </c>
      <c r="I591" s="11">
        <f t="shared" si="41"/>
        <v>8136512.3738189852</v>
      </c>
      <c r="J591" s="5">
        <f t="shared" si="42"/>
        <v>35.112926624512454</v>
      </c>
    </row>
    <row r="592" spans="1:10" x14ac:dyDescent="0.25">
      <c r="A592">
        <v>552</v>
      </c>
      <c r="B592">
        <v>2572</v>
      </c>
      <c r="F592">
        <f>'Switchgrass Fit k=0.05 default'!$B$17+'Switchgrass Fit k=0.05 default'!$B$18*'Switchgrass L0=140 k=0.05'!B592</f>
        <v>-16.468144796833712</v>
      </c>
      <c r="G592" s="5">
        <f t="shared" si="39"/>
        <v>7.0465345805667402E-8</v>
      </c>
      <c r="H592" s="5">
        <f t="shared" si="40"/>
        <v>1.9377970096558535E-7</v>
      </c>
      <c r="I592" s="11">
        <f t="shared" si="41"/>
        <v>8136512.3738192497</v>
      </c>
      <c r="J592" s="5">
        <f t="shared" si="42"/>
        <v>35.112926624513598</v>
      </c>
    </row>
    <row r="593" spans="1:10" x14ac:dyDescent="0.25">
      <c r="A593">
        <v>553</v>
      </c>
      <c r="B593">
        <v>2573</v>
      </c>
      <c r="F593">
        <f>'Switchgrass Fit k=0.05 default'!$B$17+'Switchgrass Fit k=0.05 default'!$B$18*'Switchgrass L0=140 k=0.05'!B593</f>
        <v>-16.518144796833724</v>
      </c>
      <c r="G593" s="5">
        <f t="shared" si="39"/>
        <v>6.7028710337968043E-8</v>
      </c>
      <c r="H593" s="5">
        <f t="shared" si="40"/>
        <v>1.8432895342941211E-7</v>
      </c>
      <c r="I593" s="11">
        <f t="shared" si="41"/>
        <v>8136512.3738195011</v>
      </c>
      <c r="J593" s="5">
        <f t="shared" si="42"/>
        <v>35.112926624514678</v>
      </c>
    </row>
    <row r="594" spans="1:10" x14ac:dyDescent="0.25">
      <c r="A594">
        <v>554</v>
      </c>
      <c r="B594">
        <v>2574</v>
      </c>
      <c r="F594">
        <f>'Switchgrass Fit k=0.05 default'!$B$17+'Switchgrass Fit k=0.05 default'!$B$18*'Switchgrass L0=140 k=0.05'!B594</f>
        <v>-16.568144796833707</v>
      </c>
      <c r="G594" s="5">
        <f t="shared" si="39"/>
        <v>6.375968155981149E-8</v>
      </c>
      <c r="H594" s="5">
        <f t="shared" si="40"/>
        <v>1.7533912428948159E-7</v>
      </c>
      <c r="I594" s="11">
        <f t="shared" si="41"/>
        <v>8136512.3738197396</v>
      </c>
      <c r="J594" s="5">
        <f t="shared" si="42"/>
        <v>35.112926624515708</v>
      </c>
    </row>
    <row r="595" spans="1:10" x14ac:dyDescent="0.25">
      <c r="A595">
        <v>555</v>
      </c>
      <c r="B595">
        <v>2575</v>
      </c>
      <c r="F595">
        <f>'Switchgrass Fit k=0.05 default'!$B$17+'Switchgrass Fit k=0.05 default'!$B$18*'Switchgrass L0=140 k=0.05'!B595</f>
        <v>-16.618144796833718</v>
      </c>
      <c r="G595" s="5">
        <f t="shared" si="39"/>
        <v>6.0650085196487577E-8</v>
      </c>
      <c r="H595" s="5">
        <f t="shared" si="40"/>
        <v>1.6678773429034083E-7</v>
      </c>
      <c r="I595" s="11">
        <f t="shared" si="41"/>
        <v>8136512.3738199668</v>
      </c>
      <c r="J595" s="5">
        <f t="shared" si="42"/>
        <v>35.112926624516689</v>
      </c>
    </row>
    <row r="596" spans="1:10" x14ac:dyDescent="0.25">
      <c r="A596">
        <v>556</v>
      </c>
      <c r="B596">
        <v>2576</v>
      </c>
      <c r="F596">
        <f>'Switchgrass Fit k=0.05 default'!$B$17+'Switchgrass Fit k=0.05 default'!$B$18*'Switchgrass L0=140 k=0.05'!B596</f>
        <v>-16.668144796833701</v>
      </c>
      <c r="G596" s="5">
        <f t="shared" si="39"/>
        <v>5.7692145637375142E-8</v>
      </c>
      <c r="H596" s="5">
        <f t="shared" si="40"/>
        <v>1.5865340050278164E-7</v>
      </c>
      <c r="I596" s="11">
        <f t="shared" si="41"/>
        <v>8136512.3738201829</v>
      </c>
      <c r="J596" s="5">
        <f t="shared" si="42"/>
        <v>35.11292662451762</v>
      </c>
    </row>
    <row r="597" spans="1:10" x14ac:dyDescent="0.25">
      <c r="A597">
        <v>557</v>
      </c>
      <c r="B597">
        <v>2577</v>
      </c>
      <c r="F597">
        <f>'Switchgrass Fit k=0.05 default'!$B$17+'Switchgrass Fit k=0.05 default'!$B$18*'Switchgrass L0=140 k=0.05'!B597</f>
        <v>-16.718144796833712</v>
      </c>
      <c r="G597" s="5">
        <f t="shared" si="39"/>
        <v>5.487846649285111E-8</v>
      </c>
      <c r="H597" s="5">
        <f t="shared" si="40"/>
        <v>1.5091578285534054E-7</v>
      </c>
      <c r="I597" s="11">
        <f t="shared" si="41"/>
        <v>8136512.3738203887</v>
      </c>
      <c r="J597" s="5">
        <f t="shared" si="42"/>
        <v>35.112926624518508</v>
      </c>
    </row>
    <row r="598" spans="1:10" x14ac:dyDescent="0.25">
      <c r="A598">
        <v>558</v>
      </c>
      <c r="B598">
        <v>2578</v>
      </c>
      <c r="F598">
        <f>'Switchgrass Fit k=0.05 default'!$B$17+'Switchgrass Fit k=0.05 default'!$B$18*'Switchgrass L0=140 k=0.05'!B598</f>
        <v>-16.768144796833724</v>
      </c>
      <c r="G598" s="5">
        <f t="shared" si="39"/>
        <v>5.2202012099475884E-8</v>
      </c>
      <c r="H598" s="5">
        <f t="shared" si="40"/>
        <v>1.4355553327355868E-7</v>
      </c>
      <c r="I598" s="11">
        <f t="shared" si="41"/>
        <v>8136512.3738205843</v>
      </c>
      <c r="J598" s="5">
        <f t="shared" si="42"/>
        <v>35.112926624519353</v>
      </c>
    </row>
    <row r="599" spans="1:10" x14ac:dyDescent="0.25">
      <c r="A599">
        <v>559</v>
      </c>
      <c r="B599">
        <v>2579</v>
      </c>
      <c r="F599">
        <f>'Switchgrass Fit k=0.05 default'!$B$17+'Switchgrass Fit k=0.05 default'!$B$18*'Switchgrass L0=140 k=0.05'!B599</f>
        <v>-16.818144796833707</v>
      </c>
      <c r="G599" s="5">
        <f t="shared" si="39"/>
        <v>4.9656089927164603E-8</v>
      </c>
      <c r="H599" s="5">
        <f t="shared" si="40"/>
        <v>1.3655424729970267E-7</v>
      </c>
      <c r="I599" s="11">
        <f t="shared" si="41"/>
        <v>8136512.3738207705</v>
      </c>
      <c r="J599" s="5">
        <f t="shared" si="42"/>
        <v>35.112926624520156</v>
      </c>
    </row>
    <row r="600" spans="1:10" x14ac:dyDescent="0.25">
      <c r="A600">
        <v>560</v>
      </c>
      <c r="B600">
        <v>2580</v>
      </c>
      <c r="F600">
        <f>'Switchgrass Fit k=0.05 default'!$B$17+'Switchgrass Fit k=0.05 default'!$B$18*'Switchgrass L0=140 k=0.05'!B600</f>
        <v>-16.868144796833718</v>
      </c>
      <c r="G600" s="5">
        <f t="shared" si="39"/>
        <v>4.7234333844371948E-8</v>
      </c>
      <c r="H600" s="5">
        <f t="shared" si="40"/>
        <v>1.2989441807202286E-7</v>
      </c>
      <c r="I600" s="11">
        <f t="shared" si="41"/>
        <v>8136512.3738209475</v>
      </c>
      <c r="J600" s="5">
        <f t="shared" si="42"/>
        <v>35.112926624520924</v>
      </c>
    </row>
    <row r="601" spans="1:10" x14ac:dyDescent="0.25">
      <c r="A601">
        <v>561</v>
      </c>
      <c r="B601">
        <v>2581</v>
      </c>
      <c r="F601">
        <f>'Switchgrass Fit k=0.05 default'!$B$17+'Switchgrass Fit k=0.05 default'!$B$18*'Switchgrass L0=140 k=0.05'!B601</f>
        <v>-16.918144796833701</v>
      </c>
      <c r="G601" s="5">
        <f t="shared" si="39"/>
        <v>4.4930688199457294E-8</v>
      </c>
      <c r="H601" s="5">
        <f t="shared" si="40"/>
        <v>1.2355939254850756E-7</v>
      </c>
      <c r="I601" s="11">
        <f t="shared" si="41"/>
        <v>8136512.3738211161</v>
      </c>
      <c r="J601" s="5">
        <f t="shared" si="42"/>
        <v>35.112926624521648</v>
      </c>
    </row>
    <row r="602" spans="1:10" x14ac:dyDescent="0.25">
      <c r="A602">
        <v>562</v>
      </c>
      <c r="B602">
        <v>2582</v>
      </c>
      <c r="F602">
        <f>'Switchgrass Fit k=0.05 default'!$B$17+'Switchgrass Fit k=0.05 default'!$B$18*'Switchgrass L0=140 k=0.05'!B602</f>
        <v>-16.968144796833712</v>
      </c>
      <c r="G602" s="5">
        <f t="shared" si="39"/>
        <v>4.2739392678390298E-8</v>
      </c>
      <c r="H602" s="5">
        <f t="shared" si="40"/>
        <v>1.1753332986557332E-7</v>
      </c>
      <c r="I602" s="11">
        <f t="shared" si="41"/>
        <v>8136512.3738212762</v>
      </c>
      <c r="J602" s="5">
        <f t="shared" si="42"/>
        <v>35.112926624522338</v>
      </c>
    </row>
    <row r="603" spans="1:10" x14ac:dyDescent="0.25">
      <c r="A603">
        <v>563</v>
      </c>
      <c r="B603">
        <v>2583</v>
      </c>
      <c r="F603">
        <f>'Switchgrass Fit k=0.05 default'!$B$17+'Switchgrass Fit k=0.05 default'!$B$18*'Switchgrass L0=140 k=0.05'!B603</f>
        <v>-17.018144796833724</v>
      </c>
      <c r="G603" s="5">
        <f t="shared" si="39"/>
        <v>4.0654967900974773E-8</v>
      </c>
      <c r="H603" s="5">
        <f t="shared" si="40"/>
        <v>1.1180116172768063E-7</v>
      </c>
      <c r="I603" s="11">
        <f t="shared" si="41"/>
        <v>8136512.373821429</v>
      </c>
      <c r="J603" s="5">
        <f t="shared" si="42"/>
        <v>35.112926624522999</v>
      </c>
    </row>
    <row r="604" spans="1:10" x14ac:dyDescent="0.25">
      <c r="A604">
        <v>564</v>
      </c>
      <c r="B604">
        <v>2584</v>
      </c>
      <c r="F604">
        <f>'Switchgrass Fit k=0.05 default'!$B$17+'Switchgrass Fit k=0.05 default'!$B$18*'Switchgrass L0=140 k=0.05'!B604</f>
        <v>-17.068144796833707</v>
      </c>
      <c r="G604" s="5">
        <f t="shared" si="39"/>
        <v>3.8672201719539889E-8</v>
      </c>
      <c r="H604" s="5">
        <f t="shared" si="40"/>
        <v>1.0634855472873469E-7</v>
      </c>
      <c r="I604" s="11">
        <f t="shared" si="41"/>
        <v>8136512.3738215743</v>
      </c>
      <c r="J604" s="5">
        <f t="shared" si="42"/>
        <v>35.112926624523624</v>
      </c>
    </row>
    <row r="605" spans="1:10" x14ac:dyDescent="0.25">
      <c r="A605">
        <v>565</v>
      </c>
      <c r="B605">
        <v>2585</v>
      </c>
      <c r="F605">
        <f>'Switchgrass Fit k=0.05 default'!$B$17+'Switchgrass Fit k=0.05 default'!$B$18*'Switchgrass L0=140 k=0.05'!B605</f>
        <v>-17.118144796833718</v>
      </c>
      <c r="G605" s="5">
        <f t="shared" si="39"/>
        <v>3.6786136185853037E-8</v>
      </c>
      <c r="H605" s="5">
        <f t="shared" si="40"/>
        <v>1.0116187451109585E-7</v>
      </c>
      <c r="I605" s="11">
        <f t="shared" si="41"/>
        <v>8136512.3738217121</v>
      </c>
      <c r="J605" s="5">
        <f t="shared" si="42"/>
        <v>35.112926624524221</v>
      </c>
    </row>
    <row r="606" spans="1:10" x14ac:dyDescent="0.25">
      <c r="A606">
        <v>566</v>
      </c>
      <c r="B606">
        <v>2586</v>
      </c>
      <c r="F606">
        <f>'Switchgrass Fit k=0.05 default'!$B$17+'Switchgrass Fit k=0.05 default'!$B$18*'Switchgrass L0=140 k=0.05'!B606</f>
        <v>-17.168144796833701</v>
      </c>
      <c r="G606" s="5">
        <f t="shared" si="39"/>
        <v>3.4992055153674469E-8</v>
      </c>
      <c r="H606" s="5">
        <f t="shared" si="40"/>
        <v>9.6228151672604787E-8</v>
      </c>
      <c r="I606" s="11">
        <f t="shared" si="41"/>
        <v>8136512.3738218434</v>
      </c>
      <c r="J606" s="5">
        <f t="shared" si="42"/>
        <v>35.112926624524789</v>
      </c>
    </row>
    <row r="607" spans="1:10" x14ac:dyDescent="0.25">
      <c r="A607">
        <v>567</v>
      </c>
      <c r="B607">
        <v>2587</v>
      </c>
      <c r="F607">
        <f>'Switchgrass Fit k=0.05 default'!$B$17+'Switchgrass Fit k=0.05 default'!$B$18*'Switchgrass L0=140 k=0.05'!B607</f>
        <v>-17.218144796833712</v>
      </c>
      <c r="G607" s="5">
        <f t="shared" si="39"/>
        <v>3.328547248592663E-8</v>
      </c>
      <c r="H607" s="5">
        <f t="shared" si="40"/>
        <v>9.153504933629823E-8</v>
      </c>
      <c r="I607" s="11">
        <f t="shared" si="41"/>
        <v>8136512.3738219682</v>
      </c>
      <c r="J607" s="5">
        <f t="shared" si="42"/>
        <v>35.112926624525329</v>
      </c>
    </row>
    <row r="608" spans="1:10" x14ac:dyDescent="0.25">
      <c r="A608">
        <v>568</v>
      </c>
      <c r="B608">
        <v>2588</v>
      </c>
      <c r="F608">
        <f>'Switchgrass Fit k=0.05 default'!$B$17+'Switchgrass Fit k=0.05 default'!$B$18*'Switchgrass L0=140 k=0.05'!B608</f>
        <v>-17.268144796833724</v>
      </c>
      <c r="G608" s="5">
        <f t="shared" si="39"/>
        <v>3.1662120837021978E-8</v>
      </c>
      <c r="H608" s="5">
        <f t="shared" si="40"/>
        <v>8.7070832301810437E-8</v>
      </c>
      <c r="I608" s="11">
        <f t="shared" si="41"/>
        <v>8136512.3738220865</v>
      </c>
      <c r="J608" s="5">
        <f t="shared" si="42"/>
        <v>35.112926624525834</v>
      </c>
    </row>
    <row r="609" spans="1:10" x14ac:dyDescent="0.25">
      <c r="A609">
        <v>569</v>
      </c>
      <c r="B609">
        <v>2589</v>
      </c>
      <c r="F609">
        <f>'Switchgrass Fit k=0.05 default'!$B$17+'Switchgrass Fit k=0.05 default'!$B$18*'Switchgrass L0=140 k=0.05'!B609</f>
        <v>-17.318144796833707</v>
      </c>
      <c r="G609" s="5">
        <f t="shared" si="39"/>
        <v>3.0117940982273E-8</v>
      </c>
      <c r="H609" s="5">
        <f t="shared" si="40"/>
        <v>8.2824337701250748E-8</v>
      </c>
      <c r="I609" s="11">
        <f t="shared" si="41"/>
        <v>8136512.3738221992</v>
      </c>
      <c r="J609" s="5">
        <f t="shared" si="42"/>
        <v>35.112926624526324</v>
      </c>
    </row>
    <row r="610" spans="1:10" x14ac:dyDescent="0.25">
      <c r="A610">
        <v>570</v>
      </c>
      <c r="B610">
        <v>2590</v>
      </c>
      <c r="F610">
        <f>'Switchgrass Fit k=0.05 default'!$B$17+'Switchgrass Fit k=0.05 default'!$B$18*'Switchgrass L0=140 k=0.05'!B610</f>
        <v>-17.368144796833718</v>
      </c>
      <c r="G610" s="5">
        <f t="shared" si="39"/>
        <v>2.8649071667713687E-8</v>
      </c>
      <c r="H610" s="5">
        <f t="shared" si="40"/>
        <v>7.8784947086212635E-8</v>
      </c>
      <c r="I610" s="11">
        <f t="shared" si="41"/>
        <v>8136512.3738223072</v>
      </c>
      <c r="J610" s="5">
        <f t="shared" si="42"/>
        <v>35.112926624526793</v>
      </c>
    </row>
    <row r="611" spans="1:10" x14ac:dyDescent="0.25">
      <c r="A611">
        <v>571</v>
      </c>
      <c r="B611">
        <v>2591</v>
      </c>
      <c r="F611">
        <f>'Switchgrass Fit k=0.05 default'!$B$17+'Switchgrass Fit k=0.05 default'!$B$18*'Switchgrass L0=140 k=0.05'!B611</f>
        <v>-17.418144796833701</v>
      </c>
      <c r="G611" s="5">
        <f t="shared" si="39"/>
        <v>2.7251839954959466E-8</v>
      </c>
      <c r="H611" s="5">
        <f t="shared" si="40"/>
        <v>7.4942559876138534E-8</v>
      </c>
      <c r="I611" s="11">
        <f t="shared" si="41"/>
        <v>8136512.3738224087</v>
      </c>
      <c r="J611" s="5">
        <f t="shared" si="42"/>
        <v>35.112926624527233</v>
      </c>
    </row>
    <row r="612" spans="1:10" x14ac:dyDescent="0.25">
      <c r="A612">
        <v>572</v>
      </c>
      <c r="B612">
        <v>2592</v>
      </c>
      <c r="F612">
        <f>'Switchgrass Fit k=0.05 default'!$B$17+'Switchgrass Fit k=0.05 default'!$B$18*'Switchgrass L0=140 k=0.05'!B612</f>
        <v>-17.468144796833712</v>
      </c>
      <c r="G612" s="5">
        <f t="shared" si="39"/>
        <v>2.5922752036941364E-8</v>
      </c>
      <c r="H612" s="5">
        <f t="shared" si="40"/>
        <v>7.1287568101588755E-8</v>
      </c>
      <c r="I612" s="11">
        <f t="shared" si="41"/>
        <v>8136512.3738225065</v>
      </c>
      <c r="J612" s="5">
        <f t="shared" si="42"/>
        <v>35.112926624527653</v>
      </c>
    </row>
    <row r="613" spans="1:10" x14ac:dyDescent="0.25">
      <c r="A613">
        <v>573</v>
      </c>
      <c r="B613">
        <v>2593</v>
      </c>
      <c r="F613">
        <f>'Switchgrass Fit k=0.05 default'!$B$17+'Switchgrass Fit k=0.05 default'!$B$18*'Switchgrass L0=140 k=0.05'!B613</f>
        <v>-17.518144796833724</v>
      </c>
      <c r="G613" s="5">
        <f t="shared" si="39"/>
        <v>2.4658484501574163E-8</v>
      </c>
      <c r="H613" s="5">
        <f t="shared" si="40"/>
        <v>6.7810832379328945E-8</v>
      </c>
      <c r="I613" s="11">
        <f t="shared" si="41"/>
        <v>8136512.3738225987</v>
      </c>
      <c r="J613" s="5">
        <f t="shared" si="42"/>
        <v>35.11292662452805</v>
      </c>
    </row>
    <row r="614" spans="1:10" x14ac:dyDescent="0.25">
      <c r="A614">
        <v>574</v>
      </c>
      <c r="B614">
        <v>2594</v>
      </c>
      <c r="F614">
        <f>'Switchgrass Fit k=0.05 default'!$B$17+'Switchgrass Fit k=0.05 default'!$B$18*'Switchgrass L0=140 k=0.05'!B614</f>
        <v>-17.568144796833707</v>
      </c>
      <c r="G614" s="5">
        <f t="shared" si="39"/>
        <v>2.3455876021492566E-8</v>
      </c>
      <c r="H614" s="5">
        <f t="shared" si="40"/>
        <v>6.4503659059104556E-8</v>
      </c>
      <c r="I614" s="11">
        <f t="shared" si="41"/>
        <v>8136512.3738226863</v>
      </c>
      <c r="J614" s="5">
        <f t="shared" si="42"/>
        <v>35.112926624528427</v>
      </c>
    </row>
    <row r="615" spans="1:10" x14ac:dyDescent="0.25">
      <c r="A615">
        <v>575</v>
      </c>
      <c r="B615">
        <v>2595</v>
      </c>
      <c r="F615">
        <f>'Switchgrass Fit k=0.05 default'!$B$17+'Switchgrass Fit k=0.05 default'!$B$18*'Switchgrass L0=140 k=0.05'!B615</f>
        <v>-17.618144796833718</v>
      </c>
      <c r="G615" s="5">
        <f t="shared" si="39"/>
        <v>2.2311919449084218E-8</v>
      </c>
      <c r="H615" s="5">
        <f t="shared" si="40"/>
        <v>6.1357778484981606E-8</v>
      </c>
      <c r="I615" s="11">
        <f t="shared" si="41"/>
        <v>8136512.3738227701</v>
      </c>
      <c r="J615" s="5">
        <f t="shared" si="42"/>
        <v>35.112926624528789</v>
      </c>
    </row>
    <row r="616" spans="1:10" x14ac:dyDescent="0.25">
      <c r="A616">
        <v>576</v>
      </c>
      <c r="B616">
        <v>2596</v>
      </c>
      <c r="F616">
        <f>'Switchgrass Fit k=0.05 default'!$B$17+'Switchgrass Fit k=0.05 default'!$B$18*'Switchgrass L0=140 k=0.05'!B616</f>
        <v>-17.668144796833701</v>
      </c>
      <c r="G616" s="5">
        <f t="shared" si="39"/>
        <v>2.122375429705903E-8</v>
      </c>
      <c r="H616" s="5">
        <f t="shared" si="40"/>
        <v>5.8365324316912332E-8</v>
      </c>
      <c r="I616" s="11">
        <f t="shared" si="41"/>
        <v>8136512.3738228502</v>
      </c>
      <c r="J616" s="5">
        <f t="shared" si="42"/>
        <v>35.11292662452913</v>
      </c>
    </row>
    <row r="617" spans="1:10" x14ac:dyDescent="0.25">
      <c r="A617">
        <v>577</v>
      </c>
      <c r="B617">
        <v>2597</v>
      </c>
      <c r="F617">
        <f>'Switchgrass Fit k=0.05 default'!$B$17+'Switchgrass Fit k=0.05 default'!$B$18*'Switchgrass L0=140 k=0.05'!B617</f>
        <v>-17.718144796833712</v>
      </c>
      <c r="G617" s="5">
        <f t="shared" si="39"/>
        <v>2.018865958573579E-8</v>
      </c>
      <c r="H617" s="5">
        <f t="shared" si="40"/>
        <v>5.5518813860773422E-8</v>
      </c>
      <c r="I617" s="11">
        <f t="shared" si="41"/>
        <v>8136512.3738229265</v>
      </c>
      <c r="J617" s="5">
        <f t="shared" si="42"/>
        <v>35.112926624529464</v>
      </c>
    </row>
    <row r="618" spans="1:10" x14ac:dyDescent="0.25">
      <c r="A618">
        <v>578</v>
      </c>
      <c r="B618">
        <v>2598</v>
      </c>
      <c r="F618">
        <f>'Switchgrass Fit k=0.05 default'!$B$17+'Switchgrass Fit k=0.05 default'!$B$18*'Switchgrass L0=140 k=0.05'!B618</f>
        <v>-17.768144796833724</v>
      </c>
      <c r="G618" s="5">
        <f t="shared" ref="G618:G681" si="43">EXP(F618)</f>
        <v>1.9204047039180058E-8</v>
      </c>
      <c r="H618" s="5">
        <f t="shared" ref="H618:H681" si="44">G618*44/16</f>
        <v>5.281112935774516E-8</v>
      </c>
      <c r="I618" s="11">
        <f t="shared" ref="I618:I681" si="45">I617+G618+H618</f>
        <v>8136512.3738229992</v>
      </c>
      <c r="J618" s="5">
        <f t="shared" si="42"/>
        <v>35.112926624529777</v>
      </c>
    </row>
    <row r="619" spans="1:10" x14ac:dyDescent="0.25">
      <c r="A619">
        <v>579</v>
      </c>
      <c r="B619">
        <v>2599</v>
      </c>
      <c r="F619">
        <f>'Switchgrass Fit k=0.05 default'!$B$17+'Switchgrass Fit k=0.05 default'!$B$18*'Switchgrass L0=140 k=0.05'!B619</f>
        <v>-17.818144796833707</v>
      </c>
      <c r="G619" s="5">
        <f t="shared" si="43"/>
        <v>1.8267454613164199E-8</v>
      </c>
      <c r="H619" s="5">
        <f t="shared" si="44"/>
        <v>5.0235500186201546E-8</v>
      </c>
      <c r="I619" s="11">
        <f t="shared" si="45"/>
        <v>8136512.3738230681</v>
      </c>
      <c r="J619" s="5">
        <f t="shared" si="42"/>
        <v>35.112926624530076</v>
      </c>
    </row>
    <row r="620" spans="1:10" x14ac:dyDescent="0.25">
      <c r="A620">
        <v>580</v>
      </c>
      <c r="B620">
        <v>2600</v>
      </c>
      <c r="F620">
        <f>'Switchgrass Fit k=0.05 default'!$B$17+'Switchgrass Fit k=0.05 default'!$B$18*'Switchgrass L0=140 k=0.05'!B620</f>
        <v>-17.868144796833718</v>
      </c>
      <c r="G620" s="5">
        <f t="shared" si="43"/>
        <v>1.7376540338772898E-8</v>
      </c>
      <c r="H620" s="5">
        <f t="shared" si="44"/>
        <v>4.7785485931625472E-8</v>
      </c>
      <c r="I620" s="11">
        <f t="shared" si="45"/>
        <v>8136512.3738231333</v>
      </c>
      <c r="J620" s="5">
        <f t="shared" si="42"/>
        <v>35.112926624530353</v>
      </c>
    </row>
    <row r="621" spans="1:10" x14ac:dyDescent="0.25">
      <c r="A621">
        <v>581</v>
      </c>
      <c r="B621">
        <v>2601</v>
      </c>
      <c r="F621">
        <f>'Switchgrass Fit k=0.05 default'!$B$17+'Switchgrass Fit k=0.05 default'!$B$18*'Switchgrass L0=140 k=0.05'!B621</f>
        <v>-17.918144796833701</v>
      </c>
      <c r="G621" s="5">
        <f t="shared" si="43"/>
        <v>1.6529076466264668E-8</v>
      </c>
      <c r="H621" s="5">
        <f t="shared" si="44"/>
        <v>4.5454960282227837E-8</v>
      </c>
      <c r="I621" s="11">
        <f t="shared" si="45"/>
        <v>8136512.3738231957</v>
      </c>
      <c r="J621" s="5">
        <f t="shared" si="42"/>
        <v>35.11292662453063</v>
      </c>
    </row>
    <row r="622" spans="1:10" x14ac:dyDescent="0.25">
      <c r="A622">
        <v>582</v>
      </c>
      <c r="B622">
        <v>2602</v>
      </c>
      <c r="F622">
        <f>'Switchgrass Fit k=0.05 default'!$B$17+'Switchgrass Fit k=0.05 default'!$B$18*'Switchgrass L0=140 k=0.05'!B622</f>
        <v>-17.968144796833712</v>
      </c>
      <c r="G622" s="5">
        <f t="shared" si="43"/>
        <v>1.5722943894533056E-8</v>
      </c>
      <c r="H622" s="5">
        <f t="shared" si="44"/>
        <v>4.3238095709965904E-8</v>
      </c>
      <c r="I622" s="11">
        <f t="shared" si="45"/>
        <v>8136512.3738232544</v>
      </c>
      <c r="J622" s="5">
        <f t="shared" si="42"/>
        <v>35.112926624530878</v>
      </c>
    </row>
    <row r="623" spans="1:10" x14ac:dyDescent="0.25">
      <c r="A623">
        <v>583</v>
      </c>
      <c r="B623">
        <v>2603</v>
      </c>
      <c r="F623">
        <f>'Switchgrass Fit k=0.05 default'!$B$17+'Switchgrass Fit k=0.05 default'!$B$18*'Switchgrass L0=140 k=0.05'!B623</f>
        <v>-18.018144796833724</v>
      </c>
      <c r="G623" s="5">
        <f t="shared" si="43"/>
        <v>1.4956126872253524E-8</v>
      </c>
      <c r="H623" s="5">
        <f t="shared" si="44"/>
        <v>4.1129348898697195E-8</v>
      </c>
      <c r="I623" s="11">
        <f t="shared" si="45"/>
        <v>8136512.3738233102</v>
      </c>
      <c r="J623" s="5">
        <f t="shared" si="42"/>
        <v>35.11292662453112</v>
      </c>
    </row>
    <row r="624" spans="1:10" x14ac:dyDescent="0.25">
      <c r="A624">
        <v>584</v>
      </c>
      <c r="B624">
        <v>2604</v>
      </c>
      <c r="F624">
        <f>'Switchgrass Fit k=0.05 default'!$B$17+'Switchgrass Fit k=0.05 default'!$B$18*'Switchgrass L0=140 k=0.05'!B624</f>
        <v>-18.068144796833707</v>
      </c>
      <c r="G624" s="5">
        <f t="shared" si="43"/>
        <v>1.4226707957453626E-8</v>
      </c>
      <c r="H624" s="5">
        <f t="shared" si="44"/>
        <v>3.9123446882997472E-8</v>
      </c>
      <c r="I624" s="11">
        <f t="shared" si="45"/>
        <v>8136512.3738233633</v>
      </c>
      <c r="J624" s="5">
        <f t="shared" si="42"/>
        <v>35.112926624531347</v>
      </c>
    </row>
    <row r="625" spans="1:10" x14ac:dyDescent="0.25">
      <c r="A625">
        <v>585</v>
      </c>
      <c r="B625">
        <v>2605</v>
      </c>
      <c r="F625">
        <f>'Switchgrass Fit k=0.05 default'!$B$17+'Switchgrass Fit k=0.05 default'!$B$18*'Switchgrass L0=140 k=0.05'!B625</f>
        <v>-18.118144796833718</v>
      </c>
      <c r="G625" s="5">
        <f t="shared" si="43"/>
        <v>1.3532863222908187E-8</v>
      </c>
      <c r="H625" s="5">
        <f t="shared" si="44"/>
        <v>3.7215373862997516E-8</v>
      </c>
      <c r="I625" s="11">
        <f t="shared" si="45"/>
        <v>8136512.3738234146</v>
      </c>
      <c r="J625" s="5">
        <f t="shared" si="42"/>
        <v>35.112926624531568</v>
      </c>
    </row>
    <row r="626" spans="1:10" x14ac:dyDescent="0.25">
      <c r="A626">
        <v>586</v>
      </c>
      <c r="B626">
        <v>2606</v>
      </c>
      <c r="F626">
        <f>'Switchgrass Fit k=0.05 default'!$B$17+'Switchgrass Fit k=0.05 default'!$B$18*'Switchgrass L0=140 k=0.05'!B626</f>
        <v>-18.168144796833701</v>
      </c>
      <c r="G626" s="5">
        <f t="shared" si="43"/>
        <v>1.2872857695374052E-8</v>
      </c>
      <c r="H626" s="5">
        <f t="shared" si="44"/>
        <v>3.5400358662278645E-8</v>
      </c>
      <c r="I626" s="11">
        <f t="shared" si="45"/>
        <v>8136512.373823463</v>
      </c>
      <c r="J626" s="5">
        <f t="shared" si="42"/>
        <v>35.112926624531774</v>
      </c>
    </row>
    <row r="627" spans="1:10" x14ac:dyDescent="0.25">
      <c r="A627">
        <v>587</v>
      </c>
      <c r="B627">
        <v>2607</v>
      </c>
      <c r="F627">
        <f>'Switchgrass Fit k=0.05 default'!$B$17+'Switchgrass Fit k=0.05 default'!$B$18*'Switchgrass L0=140 k=0.05'!B627</f>
        <v>-18.218144796833712</v>
      </c>
      <c r="G627" s="5">
        <f t="shared" si="43"/>
        <v>1.2245041017250108E-8</v>
      </c>
      <c r="H627" s="5">
        <f t="shared" si="44"/>
        <v>3.3673862797437795E-8</v>
      </c>
      <c r="I627" s="11">
        <f t="shared" si="45"/>
        <v>8136512.3738235086</v>
      </c>
      <c r="J627" s="5">
        <f t="shared" si="42"/>
        <v>35.112926624531973</v>
      </c>
    </row>
    <row r="628" spans="1:10" x14ac:dyDescent="0.25">
      <c r="A628">
        <v>588</v>
      </c>
      <c r="B628">
        <v>2608</v>
      </c>
      <c r="F628">
        <f>'Switchgrass Fit k=0.05 default'!$B$17+'Switchgrass Fit k=0.05 default'!$B$18*'Switchgrass L0=140 k=0.05'!B628</f>
        <v>-18.268144796833724</v>
      </c>
      <c r="G628" s="5">
        <f t="shared" si="43"/>
        <v>1.1647843319826326E-8</v>
      </c>
      <c r="H628" s="5">
        <f t="shared" si="44"/>
        <v>3.2031569129522392E-8</v>
      </c>
      <c r="I628" s="11">
        <f t="shared" si="45"/>
        <v>8136512.3738235524</v>
      </c>
      <c r="J628" s="5">
        <f t="shared" si="42"/>
        <v>35.112926624532165</v>
      </c>
    </row>
    <row r="629" spans="1:10" x14ac:dyDescent="0.25">
      <c r="A629">
        <v>589</v>
      </c>
      <c r="B629">
        <v>2609</v>
      </c>
      <c r="F629">
        <f>'Switchgrass Fit k=0.05 default'!$B$17+'Switchgrass Fit k=0.05 default'!$B$18*'Switchgrass L0=140 k=0.05'!B629</f>
        <v>-18.318144796833707</v>
      </c>
      <c r="G629" s="5">
        <f t="shared" si="43"/>
        <v>1.1079771297793071E-8</v>
      </c>
      <c r="H629" s="5">
        <f t="shared" si="44"/>
        <v>3.0469371068930948E-8</v>
      </c>
      <c r="I629" s="11">
        <f t="shared" si="45"/>
        <v>8136512.3738235943</v>
      </c>
      <c r="J629" s="5">
        <f t="shared" si="42"/>
        <v>35.112926624532342</v>
      </c>
    </row>
    <row r="630" spans="1:10" x14ac:dyDescent="0.25">
      <c r="A630">
        <v>590</v>
      </c>
      <c r="B630">
        <v>2610</v>
      </c>
      <c r="F630">
        <f>'Switchgrass Fit k=0.05 default'!$B$17+'Switchgrass Fit k=0.05 default'!$B$18*'Switchgrass L0=140 k=0.05'!B630</f>
        <v>-18.368144796833718</v>
      </c>
      <c r="G630" s="5">
        <f t="shared" si="43"/>
        <v>1.0539404475199113E-8</v>
      </c>
      <c r="H630" s="5">
        <f t="shared" si="44"/>
        <v>2.8983362306797559E-8</v>
      </c>
      <c r="I630" s="11">
        <f t="shared" si="45"/>
        <v>8136512.3738236334</v>
      </c>
      <c r="J630" s="5">
        <f t="shared" si="42"/>
        <v>35.112926624532513</v>
      </c>
    </row>
    <row r="631" spans="1:10" x14ac:dyDescent="0.25">
      <c r="A631">
        <v>591</v>
      </c>
      <c r="B631">
        <v>2611</v>
      </c>
      <c r="F631">
        <f>'Switchgrass Fit k=0.05 default'!$B$17+'Switchgrass Fit k=0.05 default'!$B$18*'Switchgrass L0=140 k=0.05'!B631</f>
        <v>-18.418144796833701</v>
      </c>
      <c r="G631" s="5">
        <f t="shared" si="43"/>
        <v>1.0025391653524073E-8</v>
      </c>
      <c r="H631" s="5">
        <f t="shared" si="44"/>
        <v>2.7569827047191199E-8</v>
      </c>
      <c r="I631" s="11">
        <f t="shared" si="45"/>
        <v>8136512.3738236716</v>
      </c>
      <c r="J631" s="5">
        <f t="shared" si="42"/>
        <v>35.112926624532683</v>
      </c>
    </row>
    <row r="632" spans="1:10" x14ac:dyDescent="0.25">
      <c r="A632">
        <v>592</v>
      </c>
      <c r="B632">
        <v>2612</v>
      </c>
      <c r="F632">
        <f>'Switchgrass Fit k=0.05 default'!$B$17+'Switchgrass Fit k=0.05 default'!$B$18*'Switchgrass L0=140 k=0.05'!B632</f>
        <v>-18.468144796833712</v>
      </c>
      <c r="G632" s="5">
        <f t="shared" si="43"/>
        <v>9.5364475329758567E-9</v>
      </c>
      <c r="H632" s="5">
        <f t="shared" si="44"/>
        <v>2.6225230715683606E-8</v>
      </c>
      <c r="I632" s="11">
        <f t="shared" si="45"/>
        <v>8136512.373823707</v>
      </c>
      <c r="J632" s="5">
        <f t="shared" si="42"/>
        <v>35.112926624532832</v>
      </c>
    </row>
    <row r="633" spans="1:10" x14ac:dyDescent="0.25">
      <c r="A633">
        <v>593</v>
      </c>
      <c r="B633">
        <v>2613</v>
      </c>
      <c r="F633">
        <f>'Switchgrass Fit k=0.05 default'!$B$17+'Switchgrass Fit k=0.05 default'!$B$18*'Switchgrass L0=140 k=0.05'!B633</f>
        <v>-18.518144796833724</v>
      </c>
      <c r="G633" s="5">
        <f t="shared" si="43"/>
        <v>9.0713494985737747E-9</v>
      </c>
      <c r="H633" s="5">
        <f t="shared" si="44"/>
        <v>2.4946211121077882E-8</v>
      </c>
      <c r="I633" s="11">
        <f t="shared" si="45"/>
        <v>8136512.3738237415</v>
      </c>
      <c r="J633" s="5">
        <f t="shared" si="42"/>
        <v>35.112926624532982</v>
      </c>
    </row>
    <row r="634" spans="1:10" x14ac:dyDescent="0.25">
      <c r="A634">
        <v>594</v>
      </c>
      <c r="B634">
        <v>2614</v>
      </c>
      <c r="F634">
        <f>'Switchgrass Fit k=0.05 default'!$B$17+'Switchgrass Fit k=0.05 default'!$B$18*'Switchgrass L0=140 k=0.05'!B634</f>
        <v>-18.568144796833707</v>
      </c>
      <c r="G634" s="5">
        <f t="shared" si="43"/>
        <v>8.6289345629733193E-9</v>
      </c>
      <c r="H634" s="5">
        <f t="shared" si="44"/>
        <v>2.3729570048176627E-8</v>
      </c>
      <c r="I634" s="11">
        <f t="shared" si="45"/>
        <v>8136512.3738237731</v>
      </c>
      <c r="J634" s="5">
        <f t="shared" si="42"/>
        <v>35.112926624533117</v>
      </c>
    </row>
    <row r="635" spans="1:10" x14ac:dyDescent="0.25">
      <c r="A635">
        <v>595</v>
      </c>
      <c r="B635">
        <v>2615</v>
      </c>
      <c r="F635">
        <f>'Switchgrass Fit k=0.05 default'!$B$17+'Switchgrass Fit k=0.05 default'!$B$18*'Switchgrass L0=140 k=0.05'!B635</f>
        <v>-18.618144796833718</v>
      </c>
      <c r="G635" s="5">
        <f t="shared" si="43"/>
        <v>8.208096458391337E-9</v>
      </c>
      <c r="H635" s="5">
        <f t="shared" si="44"/>
        <v>2.2572265260576177E-8</v>
      </c>
      <c r="I635" s="11">
        <f t="shared" si="45"/>
        <v>8136512.3738238038</v>
      </c>
      <c r="J635" s="5">
        <f t="shared" si="42"/>
        <v>35.112926624533245</v>
      </c>
    </row>
    <row r="636" spans="1:10" x14ac:dyDescent="0.25">
      <c r="A636">
        <v>596</v>
      </c>
      <c r="B636">
        <v>2616</v>
      </c>
      <c r="F636">
        <f>'Switchgrass Fit k=0.05 default'!$B$17+'Switchgrass Fit k=0.05 default'!$B$18*'Switchgrass L0=140 k=0.05'!B636</f>
        <v>-18.668144796833701</v>
      </c>
      <c r="G636" s="5">
        <f t="shared" si="43"/>
        <v>7.8077828703620738E-9</v>
      </c>
      <c r="H636" s="5">
        <f t="shared" si="44"/>
        <v>2.1471402893495702E-8</v>
      </c>
      <c r="I636" s="11">
        <f t="shared" si="45"/>
        <v>8136512.3738238327</v>
      </c>
      <c r="J636" s="5">
        <f t="shared" si="42"/>
        <v>35.112926624533372</v>
      </c>
    </row>
    <row r="637" spans="1:10" x14ac:dyDescent="0.25">
      <c r="A637">
        <v>597</v>
      </c>
      <c r="B637">
        <v>2617</v>
      </c>
      <c r="F637">
        <f>'Switchgrass Fit k=0.05 default'!$B$17+'Switchgrass Fit k=0.05 default'!$B$18*'Switchgrass L0=140 k=0.05'!B637</f>
        <v>-18.718144796833712</v>
      </c>
      <c r="G637" s="5">
        <f t="shared" si="43"/>
        <v>7.4269928064009646E-9</v>
      </c>
      <c r="H637" s="5">
        <f t="shared" si="44"/>
        <v>2.0424230217602654E-8</v>
      </c>
      <c r="I637" s="11">
        <f t="shared" si="45"/>
        <v>8136512.3738238607</v>
      </c>
      <c r="J637" s="5">
        <f t="shared" si="42"/>
        <v>35.1129266245335</v>
      </c>
    </row>
    <row r="638" spans="1:10" x14ac:dyDescent="0.25">
      <c r="A638">
        <v>598</v>
      </c>
      <c r="B638">
        <v>2618</v>
      </c>
      <c r="F638">
        <f>'Switchgrass Fit k=0.05 default'!$B$17+'Switchgrass Fit k=0.05 default'!$B$18*'Switchgrass L0=140 k=0.05'!B638</f>
        <v>-18.768144796833724</v>
      </c>
      <c r="G638" s="5">
        <f t="shared" si="43"/>
        <v>7.0647740930036516E-9</v>
      </c>
      <c r="H638" s="5">
        <f t="shared" si="44"/>
        <v>1.9428128755760043E-8</v>
      </c>
      <c r="I638" s="11">
        <f t="shared" si="45"/>
        <v>8136512.3738238877</v>
      </c>
      <c r="J638" s="5">
        <f t="shared" si="42"/>
        <v>35.112926624533614</v>
      </c>
    </row>
    <row r="639" spans="1:10" x14ac:dyDescent="0.25">
      <c r="A639">
        <v>599</v>
      </c>
      <c r="B639">
        <v>2619</v>
      </c>
      <c r="F639">
        <f>'Switchgrass Fit k=0.05 default'!$B$17+'Switchgrass Fit k=0.05 default'!$B$18*'Switchgrass L0=140 k=0.05'!B639</f>
        <v>-18.818144796833707</v>
      </c>
      <c r="G639" s="5">
        <f t="shared" si="43"/>
        <v>6.7202209947155319E-9</v>
      </c>
      <c r="H639" s="5">
        <f t="shared" si="44"/>
        <v>1.8480607735467712E-8</v>
      </c>
      <c r="I639" s="11">
        <f t="shared" si="45"/>
        <v>8136512.3738239128</v>
      </c>
      <c r="J639" s="5">
        <f t="shared" si="42"/>
        <v>35.112926624533721</v>
      </c>
    </row>
    <row r="640" spans="1:10" x14ac:dyDescent="0.25">
      <c r="A640">
        <v>600</v>
      </c>
      <c r="B640">
        <v>2620</v>
      </c>
      <c r="F640">
        <f>'Switchgrass Fit k=0.05 default'!$B$17+'Switchgrass Fit k=0.05 default'!$B$18*'Switchgrass L0=140 k=0.05'!B640</f>
        <v>-18.868144796833718</v>
      </c>
      <c r="G640" s="5">
        <f t="shared" si="43"/>
        <v>6.3924719493207988E-9</v>
      </c>
      <c r="H640" s="5">
        <f t="shared" si="44"/>
        <v>1.7579297860632197E-8</v>
      </c>
      <c r="I640" s="11">
        <f t="shared" si="45"/>
        <v>8136512.373823937</v>
      </c>
      <c r="J640" s="5">
        <f t="shared" si="42"/>
        <v>35.112926624533827</v>
      </c>
    </row>
    <row r="641" spans="1:10" x14ac:dyDescent="0.25">
      <c r="A641">
        <v>601</v>
      </c>
      <c r="B641">
        <v>2621</v>
      </c>
      <c r="F641">
        <f>'Switchgrass Fit k=0.05 default'!$B$17+'Switchgrass Fit k=0.05 default'!$B$18*'Switchgrass L0=140 k=0.05'!B641</f>
        <v>-18.918144796833701</v>
      </c>
      <c r="G641" s="5">
        <f t="shared" si="43"/>
        <v>6.0807074134894846E-9</v>
      </c>
      <c r="H641" s="5">
        <f t="shared" si="44"/>
        <v>1.6721945387096083E-8</v>
      </c>
      <c r="I641" s="11">
        <f t="shared" si="45"/>
        <v>8136512.3738239603</v>
      </c>
      <c r="J641" s="5">
        <f t="shared" si="42"/>
        <v>35.112926624533927</v>
      </c>
    </row>
    <row r="642" spans="1:10" x14ac:dyDescent="0.25">
      <c r="A642">
        <v>602</v>
      </c>
      <c r="B642">
        <v>2622</v>
      </c>
      <c r="F642">
        <f>'Switchgrass Fit k=0.05 default'!$B$17+'Switchgrass Fit k=0.05 default'!$B$18*'Switchgrass L0=140 k=0.05'!B642</f>
        <v>-18.968144796833712</v>
      </c>
      <c r="G642" s="5">
        <f t="shared" si="43"/>
        <v>5.7841478134907614E-9</v>
      </c>
      <c r="H642" s="5">
        <f t="shared" si="44"/>
        <v>1.5906406487099595E-8</v>
      </c>
      <c r="I642" s="11">
        <f t="shared" si="45"/>
        <v>8136512.3738239817</v>
      </c>
      <c r="J642" s="5">
        <f t="shared" si="42"/>
        <v>35.112926624534019</v>
      </c>
    </row>
    <row r="643" spans="1:10" x14ac:dyDescent="0.25">
      <c r="A643">
        <v>603</v>
      </c>
      <c r="B643">
        <v>2623</v>
      </c>
      <c r="F643">
        <f>'Switchgrass Fit k=0.05 default'!$B$17+'Switchgrass Fit k=0.05 default'!$B$18*'Switchgrass L0=140 k=0.05'!B643</f>
        <v>-19.018144796833724</v>
      </c>
      <c r="G643" s="5">
        <f t="shared" si="43"/>
        <v>5.5020515958538177E-9</v>
      </c>
      <c r="H643" s="5">
        <f t="shared" si="44"/>
        <v>1.5130641888597998E-8</v>
      </c>
      <c r="I643" s="11">
        <f t="shared" si="45"/>
        <v>8136512.3738240022</v>
      </c>
      <c r="J643" s="5">
        <f t="shared" si="42"/>
        <v>35.112926624534104</v>
      </c>
    </row>
    <row r="644" spans="1:10" x14ac:dyDescent="0.25">
      <c r="A644">
        <v>604</v>
      </c>
      <c r="B644">
        <v>2624</v>
      </c>
      <c r="F644">
        <f>'Switchgrass Fit k=0.05 default'!$B$17+'Switchgrass Fit k=0.05 default'!$B$18*'Switchgrass L0=140 k=0.05'!B644</f>
        <v>-19.068144796833707</v>
      </c>
      <c r="G644" s="5">
        <f t="shared" si="43"/>
        <v>5.2337133730973514E-9</v>
      </c>
      <c r="H644" s="5">
        <f t="shared" si="44"/>
        <v>1.4392711776017716E-8</v>
      </c>
      <c r="I644" s="11">
        <f t="shared" si="45"/>
        <v>8136512.3738240218</v>
      </c>
      <c r="J644" s="5">
        <f t="shared" si="42"/>
        <v>35.11292662453419</v>
      </c>
    </row>
    <row r="645" spans="1:10" x14ac:dyDescent="0.25">
      <c r="A645">
        <v>605</v>
      </c>
      <c r="B645">
        <v>2625</v>
      </c>
      <c r="F645">
        <f>'Switchgrass Fit k=0.05 default'!$B$17+'Switchgrass Fit k=0.05 default'!$B$18*'Switchgrass L0=140 k=0.05'!B645</f>
        <v>-19.118144796833718</v>
      </c>
      <c r="G645" s="5">
        <f t="shared" si="43"/>
        <v>4.9784621598930281E-9</v>
      </c>
      <c r="H645" s="5">
        <f t="shared" si="44"/>
        <v>1.3690770939705827E-8</v>
      </c>
      <c r="I645" s="11">
        <f t="shared" si="45"/>
        <v>8136512.3738240404</v>
      </c>
      <c r="J645" s="5">
        <f t="shared" si="42"/>
        <v>35.112926624534268</v>
      </c>
    </row>
    <row r="646" spans="1:10" x14ac:dyDescent="0.25">
      <c r="A646">
        <v>606</v>
      </c>
      <c r="B646">
        <v>2626</v>
      </c>
      <c r="F646">
        <f>'Switchgrass Fit k=0.05 default'!$B$17+'Switchgrass Fit k=0.05 default'!$B$18*'Switchgrass L0=140 k=0.05'!B646</f>
        <v>-19.168144796833701</v>
      </c>
      <c r="G646" s="5">
        <f t="shared" si="43"/>
        <v>4.7356596952537072E-9</v>
      </c>
      <c r="H646" s="5">
        <f t="shared" si="44"/>
        <v>1.3023064161947694E-8</v>
      </c>
      <c r="I646" s="11">
        <f t="shared" si="45"/>
        <v>8136512.3738240581</v>
      </c>
      <c r="J646" s="5">
        <f t="shared" si="42"/>
        <v>35.112926624534346</v>
      </c>
    </row>
    <row r="647" spans="1:10" x14ac:dyDescent="0.25">
      <c r="A647">
        <v>607</v>
      </c>
      <c r="B647">
        <v>2627</v>
      </c>
      <c r="F647">
        <f>'Switchgrass Fit k=0.05 default'!$B$17+'Switchgrass Fit k=0.05 default'!$B$18*'Switchgrass L0=140 k=0.05'!B647</f>
        <v>-19.218144796833712</v>
      </c>
      <c r="G647" s="5">
        <f t="shared" si="43"/>
        <v>4.5046988465473593E-9</v>
      </c>
      <c r="H647" s="5">
        <f t="shared" si="44"/>
        <v>1.2387921828005238E-8</v>
      </c>
      <c r="I647" s="11">
        <f t="shared" si="45"/>
        <v>8136512.3738240749</v>
      </c>
      <c r="J647" s="5">
        <f t="shared" ref="J647:J710" si="46">I647/$C$2*100</f>
        <v>35.112926624534417</v>
      </c>
    </row>
    <row r="648" spans="1:10" x14ac:dyDescent="0.25">
      <c r="A648">
        <v>608</v>
      </c>
      <c r="B648">
        <v>2628</v>
      </c>
      <c r="F648">
        <f>'Switchgrass Fit k=0.05 default'!$B$17+'Switchgrass Fit k=0.05 default'!$B$18*'Switchgrass L0=140 k=0.05'!B648</f>
        <v>-19.268144796833724</v>
      </c>
      <c r="G648" s="5">
        <f t="shared" si="43"/>
        <v>4.2850020913502259E-9</v>
      </c>
      <c r="H648" s="5">
        <f t="shared" si="44"/>
        <v>1.1783755751213122E-8</v>
      </c>
      <c r="I648" s="11">
        <f t="shared" si="45"/>
        <v>8136512.3738240916</v>
      </c>
      <c r="J648" s="5">
        <f t="shared" si="46"/>
        <v>35.112926624534488</v>
      </c>
    </row>
    <row r="649" spans="1:10" x14ac:dyDescent="0.25">
      <c r="A649">
        <v>609</v>
      </c>
      <c r="B649">
        <v>2629</v>
      </c>
      <c r="F649">
        <f>'Switchgrass Fit k=0.05 default'!$B$17+'Switchgrass Fit k=0.05 default'!$B$18*'Switchgrass L0=140 k=0.05'!B649</f>
        <v>-19.318144796833707</v>
      </c>
      <c r="G649" s="5">
        <f t="shared" si="43"/>
        <v>4.0760200733395009E-9</v>
      </c>
      <c r="H649" s="5">
        <f t="shared" si="44"/>
        <v>1.1209055201683628E-8</v>
      </c>
      <c r="I649" s="11">
        <f t="shared" si="45"/>
        <v>8136512.3738241065</v>
      </c>
      <c r="J649" s="5">
        <f t="shared" si="46"/>
        <v>35.112926624534559</v>
      </c>
    </row>
    <row r="650" spans="1:10" x14ac:dyDescent="0.25">
      <c r="A650">
        <v>610</v>
      </c>
      <c r="B650">
        <v>2630</v>
      </c>
      <c r="F650">
        <f>'Switchgrass Fit k=0.05 default'!$B$17+'Switchgrass Fit k=0.05 default'!$B$18*'Switchgrass L0=140 k=0.05'!B650</f>
        <v>-19.368144796833718</v>
      </c>
      <c r="G650" s="5">
        <f t="shared" si="43"/>
        <v>3.8772302286160481E-9</v>
      </c>
      <c r="H650" s="5">
        <f t="shared" si="44"/>
        <v>1.0662383128694132E-8</v>
      </c>
      <c r="I650" s="11">
        <f t="shared" si="45"/>
        <v>8136512.3738241205</v>
      </c>
      <c r="J650" s="5">
        <f t="shared" si="46"/>
        <v>35.112926624534616</v>
      </c>
    </row>
    <row r="651" spans="1:10" x14ac:dyDescent="0.25">
      <c r="A651">
        <v>611</v>
      </c>
      <c r="B651">
        <v>2631</v>
      </c>
      <c r="F651">
        <f>'Switchgrass Fit k=0.05 default'!$B$17+'Switchgrass Fit k=0.05 default'!$B$18*'Switchgrass L0=140 k=0.05'!B651</f>
        <v>-19.418144796833701</v>
      </c>
      <c r="G651" s="5">
        <f t="shared" si="43"/>
        <v>3.6881354790232777E-9</v>
      </c>
      <c r="H651" s="5">
        <f t="shared" si="44"/>
        <v>1.0142372567314013E-8</v>
      </c>
      <c r="I651" s="11">
        <f t="shared" si="45"/>
        <v>8136512.3738241345</v>
      </c>
      <c r="J651" s="5">
        <f t="shared" si="46"/>
        <v>35.112926624534673</v>
      </c>
    </row>
    <row r="652" spans="1:10" x14ac:dyDescent="0.25">
      <c r="A652">
        <v>612</v>
      </c>
      <c r="B652">
        <v>2632</v>
      </c>
      <c r="F652">
        <f>'Switchgrass Fit k=0.05 default'!$B$17+'Switchgrass Fit k=0.05 default'!$B$18*'Switchgrass L0=140 k=0.05'!B652</f>
        <v>-19.468144796833712</v>
      </c>
      <c r="G652" s="5">
        <f t="shared" si="43"/>
        <v>3.5082629891919379E-9</v>
      </c>
      <c r="H652" s="5">
        <f t="shared" si="44"/>
        <v>9.647723220277829E-9</v>
      </c>
      <c r="I652" s="11">
        <f t="shared" si="45"/>
        <v>8136512.3738241475</v>
      </c>
      <c r="J652" s="5">
        <f t="shared" si="46"/>
        <v>35.112926624534737</v>
      </c>
    </row>
    <row r="653" spans="1:10" x14ac:dyDescent="0.25">
      <c r="A653">
        <v>613</v>
      </c>
      <c r="B653">
        <v>2633</v>
      </c>
      <c r="F653">
        <f>'Switchgrass Fit k=0.05 default'!$B$17+'Switchgrass Fit k=0.05 default'!$B$18*'Switchgrass L0=140 k=0.05'!B653</f>
        <v>-19.518144796833724</v>
      </c>
      <c r="G653" s="5">
        <f t="shared" si="43"/>
        <v>3.3371629842061639E-9</v>
      </c>
      <c r="H653" s="5">
        <f t="shared" si="44"/>
        <v>9.1771982065669509E-9</v>
      </c>
      <c r="I653" s="11">
        <f t="shared" si="45"/>
        <v>8136512.3738241605</v>
      </c>
      <c r="J653" s="5">
        <f t="shared" si="46"/>
        <v>35.112926624534794</v>
      </c>
    </row>
    <row r="654" spans="1:10" x14ac:dyDescent="0.25">
      <c r="A654">
        <v>614</v>
      </c>
      <c r="B654">
        <v>2634</v>
      </c>
      <c r="F654">
        <f>'Switchgrass Fit k=0.05 default'!$B$17+'Switchgrass Fit k=0.05 default'!$B$18*'Switchgrass L0=140 k=0.05'!B654</f>
        <v>-19.568144796833707</v>
      </c>
      <c r="G654" s="5">
        <f t="shared" si="43"/>
        <v>3.1744076249315687E-9</v>
      </c>
      <c r="H654" s="5">
        <f t="shared" si="44"/>
        <v>8.729620968561814E-9</v>
      </c>
      <c r="I654" s="11">
        <f t="shared" si="45"/>
        <v>8136512.3738241717</v>
      </c>
      <c r="J654" s="5">
        <f t="shared" si="46"/>
        <v>35.112926624534836</v>
      </c>
    </row>
    <row r="655" spans="1:10" x14ac:dyDescent="0.25">
      <c r="A655">
        <v>615</v>
      </c>
      <c r="B655">
        <v>2635</v>
      </c>
      <c r="F655">
        <f>'Switchgrass Fit k=0.05 default'!$B$17+'Switchgrass Fit k=0.05 default'!$B$18*'Switchgrass L0=140 k=0.05'!B655</f>
        <v>-19.618144796833718</v>
      </c>
      <c r="G655" s="5">
        <f t="shared" si="43"/>
        <v>3.0195899381942999E-9</v>
      </c>
      <c r="H655" s="5">
        <f t="shared" si="44"/>
        <v>8.3038723300343243E-9</v>
      </c>
      <c r="I655" s="11">
        <f t="shared" si="45"/>
        <v>8136512.3738241829</v>
      </c>
      <c r="J655" s="5">
        <f t="shared" si="46"/>
        <v>35.112926624534886</v>
      </c>
    </row>
    <row r="656" spans="1:10" x14ac:dyDescent="0.25">
      <c r="A656">
        <v>616</v>
      </c>
      <c r="B656">
        <v>2636</v>
      </c>
      <c r="F656">
        <f>'Switchgrass Fit k=0.05 default'!$B$17+'Switchgrass Fit k=0.05 default'!$B$18*'Switchgrass L0=140 k=0.05'!B656</f>
        <v>-19.66814479683373</v>
      </c>
      <c r="G656" s="5">
        <f t="shared" si="43"/>
        <v>2.8723227991366781E-9</v>
      </c>
      <c r="H656" s="5">
        <f t="shared" si="44"/>
        <v>7.898887697625865E-9</v>
      </c>
      <c r="I656" s="11">
        <f t="shared" si="45"/>
        <v>8136512.3738241931</v>
      </c>
      <c r="J656" s="5">
        <f t="shared" si="46"/>
        <v>35.112926624534929</v>
      </c>
    </row>
    <row r="657" spans="1:10" x14ac:dyDescent="0.25">
      <c r="A657">
        <v>617</v>
      </c>
      <c r="B657">
        <v>2637</v>
      </c>
      <c r="F657">
        <f>'Switchgrass Fit k=0.05 default'!$B$17+'Switchgrass Fit k=0.05 default'!$B$18*'Switchgrass L0=140 k=0.05'!B657</f>
        <v>-19.718144796833712</v>
      </c>
      <c r="G657" s="5">
        <f t="shared" si="43"/>
        <v>2.7322379632031089E-9</v>
      </c>
      <c r="H657" s="5">
        <f t="shared" si="44"/>
        <v>7.5136543988085499E-9</v>
      </c>
      <c r="I657" s="11">
        <f t="shared" si="45"/>
        <v>8136512.3738242034</v>
      </c>
      <c r="J657" s="5">
        <f t="shared" si="46"/>
        <v>35.112926624534971</v>
      </c>
    </row>
    <row r="658" spans="1:10" x14ac:dyDescent="0.25">
      <c r="A658">
        <v>618</v>
      </c>
      <c r="B658">
        <v>2638</v>
      </c>
      <c r="F658">
        <f>'Switchgrass Fit k=0.05 default'!$B$17+'Switchgrass Fit k=0.05 default'!$B$18*'Switchgrass L0=140 k=0.05'!B658</f>
        <v>-19.768144796833724</v>
      </c>
      <c r="G658" s="5">
        <f t="shared" si="43"/>
        <v>2.5989851453366668E-9</v>
      </c>
      <c r="H658" s="5">
        <f t="shared" si="44"/>
        <v>7.1472091496758336E-9</v>
      </c>
      <c r="I658" s="11">
        <f t="shared" si="45"/>
        <v>8136512.3738242136</v>
      </c>
      <c r="J658" s="5">
        <f t="shared" si="46"/>
        <v>35.112926624535021</v>
      </c>
    </row>
    <row r="659" spans="1:10" x14ac:dyDescent="0.25">
      <c r="A659">
        <v>619</v>
      </c>
      <c r="B659">
        <v>2639</v>
      </c>
      <c r="F659">
        <f>'Switchgrass Fit k=0.05 default'!$B$17+'Switchgrass Fit k=0.05 default'!$B$18*'Switchgrass L0=140 k=0.05'!B659</f>
        <v>-19.818144796833707</v>
      </c>
      <c r="G659" s="5">
        <f t="shared" si="43"/>
        <v>2.4722311440845442E-9</v>
      </c>
      <c r="H659" s="5">
        <f t="shared" si="44"/>
        <v>6.7986356462324966E-9</v>
      </c>
      <c r="I659" s="11">
        <f t="shared" si="45"/>
        <v>8136512.3738242229</v>
      </c>
      <c r="J659" s="5">
        <f t="shared" si="46"/>
        <v>35.112926624535056</v>
      </c>
    </row>
    <row r="660" spans="1:10" x14ac:dyDescent="0.25">
      <c r="A660">
        <v>620</v>
      </c>
      <c r="B660">
        <v>2640</v>
      </c>
      <c r="F660">
        <f>'Switchgrass Fit k=0.05 default'!$B$17+'Switchgrass Fit k=0.05 default'!$B$18*'Switchgrass L0=140 k=0.05'!B660</f>
        <v>-19.868144796833718</v>
      </c>
      <c r="G660" s="5">
        <f t="shared" si="43"/>
        <v>2.3516590084202559E-9</v>
      </c>
      <c r="H660" s="5">
        <f t="shared" si="44"/>
        <v>6.4670622731557037E-9</v>
      </c>
      <c r="I660" s="11">
        <f t="shared" si="45"/>
        <v>8136512.3738242323</v>
      </c>
      <c r="J660" s="5">
        <f t="shared" si="46"/>
        <v>35.112926624535099</v>
      </c>
    </row>
    <row r="661" spans="1:10" x14ac:dyDescent="0.25">
      <c r="A661">
        <v>621</v>
      </c>
      <c r="B661">
        <v>2641</v>
      </c>
      <c r="F661">
        <f>'Switchgrass Fit k=0.05 default'!$B$17+'Switchgrass Fit k=0.05 default'!$B$18*'Switchgrass L0=140 k=0.05'!B661</f>
        <v>-19.91814479683373</v>
      </c>
      <c r="G661" s="5">
        <f t="shared" si="43"/>
        <v>2.2369672452014946E-9</v>
      </c>
      <c r="H661" s="5">
        <f t="shared" si="44"/>
        <v>6.1516599243041101E-9</v>
      </c>
      <c r="I661" s="11">
        <f t="shared" si="45"/>
        <v>8136512.3738242406</v>
      </c>
      <c r="J661" s="5">
        <f t="shared" si="46"/>
        <v>35.112926624535135</v>
      </c>
    </row>
    <row r="662" spans="1:10" x14ac:dyDescent="0.25">
      <c r="A662">
        <v>622</v>
      </c>
      <c r="B662">
        <v>2642</v>
      </c>
      <c r="F662">
        <f>'Switchgrass Fit k=0.05 default'!$B$17+'Switchgrass Fit k=0.05 default'!$B$18*'Switchgrass L0=140 k=0.05'!B662</f>
        <v>-19.968144796833712</v>
      </c>
      <c r="G662" s="5">
        <f t="shared" si="43"/>
        <v>2.1278690652800013E-9</v>
      </c>
      <c r="H662" s="5">
        <f t="shared" si="44"/>
        <v>5.8516399295200034E-9</v>
      </c>
      <c r="I662" s="11">
        <f t="shared" si="45"/>
        <v>8136512.3738242481</v>
      </c>
      <c r="J662" s="5">
        <f t="shared" si="46"/>
        <v>35.11292662453517</v>
      </c>
    </row>
    <row r="663" spans="1:10" x14ac:dyDescent="0.25">
      <c r="A663">
        <v>623</v>
      </c>
      <c r="B663">
        <v>2643</v>
      </c>
      <c r="F663">
        <f>'Switchgrass Fit k=0.05 default'!$B$17+'Switchgrass Fit k=0.05 default'!$B$18*'Switchgrass L0=140 k=0.05'!B663</f>
        <v>-20.018144796833724</v>
      </c>
      <c r="G663" s="5">
        <f t="shared" si="43"/>
        <v>2.0240916663791451E-9</v>
      </c>
      <c r="H663" s="5">
        <f t="shared" si="44"/>
        <v>5.5662520825426486E-9</v>
      </c>
      <c r="I663" s="11">
        <f t="shared" si="45"/>
        <v>8136512.3738242555</v>
      </c>
      <c r="J663" s="5">
        <f t="shared" si="46"/>
        <v>35.112926624535199</v>
      </c>
    </row>
    <row r="664" spans="1:10" x14ac:dyDescent="0.25">
      <c r="A664">
        <v>624</v>
      </c>
      <c r="B664">
        <v>2644</v>
      </c>
      <c r="F664">
        <f>'Switchgrass Fit k=0.05 default'!$B$17+'Switchgrass Fit k=0.05 default'!$B$18*'Switchgrass L0=140 k=0.05'!B664</f>
        <v>-20.068144796833707</v>
      </c>
      <c r="G664" s="5">
        <f t="shared" si="43"/>
        <v>1.9253755509465581E-9</v>
      </c>
      <c r="H664" s="5">
        <f t="shared" si="44"/>
        <v>5.2947827651030349E-9</v>
      </c>
      <c r="I664" s="11">
        <f t="shared" si="45"/>
        <v>8136512.373824263</v>
      </c>
      <c r="J664" s="5">
        <f t="shared" si="46"/>
        <v>35.112926624535227</v>
      </c>
    </row>
    <row r="665" spans="1:10" x14ac:dyDescent="0.25">
      <c r="A665">
        <v>625</v>
      </c>
      <c r="B665">
        <v>2645</v>
      </c>
      <c r="F665">
        <f>'Switchgrass Fit k=0.05 default'!$B$17+'Switchgrass Fit k=0.05 default'!$B$18*'Switchgrass L0=140 k=0.05'!B665</f>
        <v>-20.118144796833718</v>
      </c>
      <c r="G665" s="5">
        <f t="shared" si="43"/>
        <v>1.8314738772746188E-9</v>
      </c>
      <c r="H665" s="5">
        <f t="shared" si="44"/>
        <v>5.0365531625052012E-9</v>
      </c>
      <c r="I665" s="11">
        <f t="shared" si="45"/>
        <v>8136512.3738242695</v>
      </c>
      <c r="J665" s="5">
        <f t="shared" si="46"/>
        <v>35.112926624535255</v>
      </c>
    </row>
    <row r="666" spans="1:10" x14ac:dyDescent="0.25">
      <c r="A666">
        <v>626</v>
      </c>
      <c r="B666">
        <v>2646</v>
      </c>
      <c r="F666">
        <f>'Switchgrass Fit k=0.05 default'!$B$17+'Switchgrass Fit k=0.05 default'!$B$18*'Switchgrass L0=140 k=0.05'!B666</f>
        <v>-20.16814479683373</v>
      </c>
      <c r="G666" s="5">
        <f t="shared" si="43"/>
        <v>1.7421518422680072E-9</v>
      </c>
      <c r="H666" s="5">
        <f t="shared" si="44"/>
        <v>4.7909175662370201E-9</v>
      </c>
      <c r="I666" s="11">
        <f t="shared" si="45"/>
        <v>8136512.373824276</v>
      </c>
      <c r="J666" s="5">
        <f t="shared" si="46"/>
        <v>35.112926624535284</v>
      </c>
    </row>
    <row r="667" spans="1:10" x14ac:dyDescent="0.25">
      <c r="A667">
        <v>627</v>
      </c>
      <c r="B667">
        <v>2647</v>
      </c>
      <c r="F667">
        <f>'Switchgrass Fit k=0.05 default'!$B$17+'Switchgrass Fit k=0.05 default'!$B$18*'Switchgrass L0=140 k=0.05'!B667</f>
        <v>-20.218144796833712</v>
      </c>
      <c r="G667" s="5">
        <f t="shared" si="43"/>
        <v>1.6571860943134835E-9</v>
      </c>
      <c r="H667" s="5">
        <f t="shared" si="44"/>
        <v>4.5572617593620796E-9</v>
      </c>
      <c r="I667" s="11">
        <f t="shared" si="45"/>
        <v>8136512.3738242825</v>
      </c>
      <c r="J667" s="5">
        <f t="shared" si="46"/>
        <v>35.112926624535319</v>
      </c>
    </row>
    <row r="668" spans="1:10" x14ac:dyDescent="0.25">
      <c r="A668">
        <v>628</v>
      </c>
      <c r="B668">
        <v>2648</v>
      </c>
      <c r="F668">
        <f>'Switchgrass Fit k=0.05 default'!$B$17+'Switchgrass Fit k=0.05 default'!$B$18*'Switchgrass L0=140 k=0.05'!B668</f>
        <v>-20.268144796833724</v>
      </c>
      <c r="G668" s="5">
        <f t="shared" si="43"/>
        <v>1.576364174784383E-9</v>
      </c>
      <c r="H668" s="5">
        <f t="shared" si="44"/>
        <v>4.3350014806570531E-9</v>
      </c>
      <c r="I668" s="11">
        <f t="shared" si="45"/>
        <v>8136512.3738242891</v>
      </c>
      <c r="J668" s="5">
        <f t="shared" si="46"/>
        <v>35.112926624535348</v>
      </c>
    </row>
    <row r="669" spans="1:10" x14ac:dyDescent="0.25">
      <c r="A669">
        <v>629</v>
      </c>
      <c r="B669">
        <v>2649</v>
      </c>
      <c r="F669">
        <f>'Switchgrass Fit k=0.05 default'!$B$17+'Switchgrass Fit k=0.05 default'!$B$18*'Switchgrass L0=140 k=0.05'!B669</f>
        <v>-20.318144796833707</v>
      </c>
      <c r="G669" s="5">
        <f t="shared" si="43"/>
        <v>1.4994839867837171E-9</v>
      </c>
      <c r="H669" s="5">
        <f t="shared" si="44"/>
        <v>4.1235809636552223E-9</v>
      </c>
      <c r="I669" s="11">
        <f t="shared" si="45"/>
        <v>8136512.3738242947</v>
      </c>
      <c r="J669" s="5">
        <f t="shared" si="46"/>
        <v>35.112926624535369</v>
      </c>
    </row>
    <row r="670" spans="1:10" x14ac:dyDescent="0.25">
      <c r="A670">
        <v>630</v>
      </c>
      <c r="B670">
        <v>2650</v>
      </c>
      <c r="F670">
        <f>'Switchgrass Fit k=0.05 default'!$B$17+'Switchgrass Fit k=0.05 default'!$B$18*'Switchgrass L0=140 k=0.05'!B670</f>
        <v>-20.368144796833718</v>
      </c>
      <c r="G670" s="5">
        <f t="shared" si="43"/>
        <v>1.4263532897962953E-9</v>
      </c>
      <c r="H670" s="5">
        <f t="shared" si="44"/>
        <v>3.9224715469398123E-9</v>
      </c>
      <c r="I670" s="11">
        <f t="shared" si="45"/>
        <v>8136512.3738243002</v>
      </c>
      <c r="J670" s="5">
        <f t="shared" si="46"/>
        <v>35.11292662453539</v>
      </c>
    </row>
    <row r="671" spans="1:10" x14ac:dyDescent="0.25">
      <c r="A671">
        <v>631</v>
      </c>
      <c r="B671">
        <v>2651</v>
      </c>
      <c r="F671">
        <f>'Switchgrass Fit k=0.05 default'!$B$17+'Switchgrass Fit k=0.05 default'!$B$18*'Switchgrass L0=140 k=0.05'!B671</f>
        <v>-20.41814479683373</v>
      </c>
      <c r="G671" s="5">
        <f t="shared" si="43"/>
        <v>1.3567892189876145E-9</v>
      </c>
      <c r="H671" s="5">
        <f t="shared" si="44"/>
        <v>3.7311703522159401E-9</v>
      </c>
      <c r="I671" s="11">
        <f t="shared" si="45"/>
        <v>8136512.3738243049</v>
      </c>
      <c r="J671" s="5">
        <f t="shared" si="46"/>
        <v>35.112926624535412</v>
      </c>
    </row>
    <row r="672" spans="1:10" x14ac:dyDescent="0.25">
      <c r="A672">
        <v>632</v>
      </c>
      <c r="B672">
        <v>2652</v>
      </c>
      <c r="F672">
        <f>'Switchgrass Fit k=0.05 default'!$B$17+'Switchgrass Fit k=0.05 default'!$B$18*'Switchgrass L0=140 k=0.05'!B672</f>
        <v>-20.468144796833712</v>
      </c>
      <c r="G672" s="5">
        <f t="shared" si="43"/>
        <v>1.2906178279463838E-9</v>
      </c>
      <c r="H672" s="5">
        <f t="shared" si="44"/>
        <v>3.5491990268525556E-9</v>
      </c>
      <c r="I672" s="11">
        <f t="shared" si="45"/>
        <v>8136512.3738243096</v>
      </c>
      <c r="J672" s="5">
        <f t="shared" si="46"/>
        <v>35.112926624535433</v>
      </c>
    </row>
    <row r="673" spans="1:10" x14ac:dyDescent="0.25">
      <c r="A673">
        <v>633</v>
      </c>
      <c r="B673">
        <v>2653</v>
      </c>
      <c r="F673">
        <f>'Switchgrass Fit k=0.05 default'!$B$17+'Switchgrass Fit k=0.05 default'!$B$18*'Switchgrass L0=140 k=0.05'!B673</f>
        <v>-20.518144796833724</v>
      </c>
      <c r="G673" s="5">
        <f t="shared" si="43"/>
        <v>1.2276736537277863E-9</v>
      </c>
      <c r="H673" s="5">
        <f t="shared" si="44"/>
        <v>3.3761025477514124E-9</v>
      </c>
      <c r="I673" s="11">
        <f t="shared" si="45"/>
        <v>8136512.3738243142</v>
      </c>
      <c r="J673" s="5">
        <f t="shared" si="46"/>
        <v>35.112926624535454</v>
      </c>
    </row>
    <row r="674" spans="1:10" x14ac:dyDescent="0.25">
      <c r="A674">
        <v>634</v>
      </c>
      <c r="B674">
        <v>2654</v>
      </c>
      <c r="F674">
        <f>'Switchgrass Fit k=0.05 default'!$B$17+'Switchgrass Fit k=0.05 default'!$B$18*'Switchgrass L0=140 k=0.05'!B674</f>
        <v>-20.568144796833707</v>
      </c>
      <c r="G674" s="5">
        <f t="shared" si="43"/>
        <v>1.1677993031101909E-9</v>
      </c>
      <c r="H674" s="5">
        <f t="shared" si="44"/>
        <v>3.2114480835530247E-9</v>
      </c>
      <c r="I674" s="11">
        <f t="shared" si="45"/>
        <v>8136512.3738243179</v>
      </c>
      <c r="J674" s="5">
        <f t="shared" si="46"/>
        <v>35.112926624535469</v>
      </c>
    </row>
    <row r="675" spans="1:10" x14ac:dyDescent="0.25">
      <c r="A675">
        <v>635</v>
      </c>
      <c r="B675">
        <v>2655</v>
      </c>
      <c r="F675">
        <f>'Switchgrass Fit k=0.05 default'!$B$17+'Switchgrass Fit k=0.05 default'!$B$18*'Switchgrass L0=140 k=0.05'!B675</f>
        <v>-20.618144796833718</v>
      </c>
      <c r="G675" s="5">
        <f t="shared" si="43"/>
        <v>1.1108450590298293E-9</v>
      </c>
      <c r="H675" s="5">
        <f t="shared" si="44"/>
        <v>3.0548239123320304E-9</v>
      </c>
      <c r="I675" s="11">
        <f t="shared" si="45"/>
        <v>8136512.3738243217</v>
      </c>
      <c r="J675" s="5">
        <f t="shared" si="46"/>
        <v>35.112926624535483</v>
      </c>
    </row>
    <row r="676" spans="1:10" x14ac:dyDescent="0.25">
      <c r="A676">
        <v>636</v>
      </c>
      <c r="B676">
        <v>2656</v>
      </c>
      <c r="F676">
        <f>'Switchgrass Fit k=0.05 default'!$B$17+'Switchgrass Fit k=0.05 default'!$B$18*'Switchgrass L0=140 k=0.05'!B676</f>
        <v>-20.66814479683373</v>
      </c>
      <c r="G676" s="5">
        <f t="shared" si="43"/>
        <v>1.056668506210394E-9</v>
      </c>
      <c r="H676" s="5">
        <f t="shared" si="44"/>
        <v>2.9058383920785837E-9</v>
      </c>
      <c r="I676" s="11">
        <f t="shared" si="45"/>
        <v>8136512.3738243254</v>
      </c>
      <c r="J676" s="5">
        <f t="shared" si="46"/>
        <v>35.112926624535504</v>
      </c>
    </row>
    <row r="677" spans="1:10" x14ac:dyDescent="0.25">
      <c r="A677">
        <v>637</v>
      </c>
      <c r="B677">
        <v>2657</v>
      </c>
      <c r="F677">
        <f>'Switchgrass Fit k=0.05 default'!$B$17+'Switchgrass Fit k=0.05 default'!$B$18*'Switchgrass L0=140 k=0.05'!B677</f>
        <v>-20.718144796833712</v>
      </c>
      <c r="G677" s="5">
        <f t="shared" si="43"/>
        <v>1.0051341750505595E-9</v>
      </c>
      <c r="H677" s="5">
        <f t="shared" si="44"/>
        <v>2.7641189813890387E-9</v>
      </c>
      <c r="I677" s="11">
        <f t="shared" si="45"/>
        <v>8136512.3738243291</v>
      </c>
      <c r="J677" s="5">
        <f t="shared" si="46"/>
        <v>35.112926624535518</v>
      </c>
    </row>
    <row r="678" spans="1:10" x14ac:dyDescent="0.25">
      <c r="A678">
        <v>638</v>
      </c>
      <c r="B678">
        <v>2658</v>
      </c>
      <c r="F678">
        <f>'Switchgrass Fit k=0.05 default'!$B$17+'Switchgrass Fit k=0.05 default'!$B$18*'Switchgrass L0=140 k=0.05'!B678</f>
        <v>-20.768144796833724</v>
      </c>
      <c r="G678" s="5">
        <f t="shared" si="43"/>
        <v>9.5611320287933269E-10</v>
      </c>
      <c r="H678" s="5">
        <f t="shared" si="44"/>
        <v>2.6293113079181648E-9</v>
      </c>
      <c r="I678" s="11">
        <f t="shared" si="45"/>
        <v>8136512.3738243328</v>
      </c>
      <c r="J678" s="5">
        <f t="shared" si="46"/>
        <v>35.112926624535532</v>
      </c>
    </row>
    <row r="679" spans="1:10" x14ac:dyDescent="0.25">
      <c r="A679">
        <v>639</v>
      </c>
      <c r="B679">
        <v>2659</v>
      </c>
      <c r="F679">
        <f>'Switchgrass Fit k=0.05 default'!$B$17+'Switchgrass Fit k=0.05 default'!$B$18*'Switchgrass L0=140 k=0.05'!B679</f>
        <v>-20.818144796833707</v>
      </c>
      <c r="G679" s="5">
        <f t="shared" si="43"/>
        <v>9.0948301173245764E-10</v>
      </c>
      <c r="H679" s="5">
        <f t="shared" si="44"/>
        <v>2.5010782822642584E-9</v>
      </c>
      <c r="I679" s="11">
        <f t="shared" si="45"/>
        <v>8136512.3738243366</v>
      </c>
      <c r="J679" s="5">
        <f t="shared" si="46"/>
        <v>35.112926624535554</v>
      </c>
    </row>
    <row r="680" spans="1:10" x14ac:dyDescent="0.25">
      <c r="A680">
        <v>640</v>
      </c>
      <c r="B680">
        <v>2660</v>
      </c>
      <c r="F680">
        <f>'Switchgrass Fit k=0.05 default'!$B$17+'Switchgrass Fit k=0.05 default'!$B$18*'Switchgrass L0=140 k=0.05'!B680</f>
        <v>-20.868144796833718</v>
      </c>
      <c r="G680" s="5">
        <f t="shared" si="43"/>
        <v>8.6512700184343193E-10</v>
      </c>
      <c r="H680" s="5">
        <f t="shared" si="44"/>
        <v>2.379099255069438E-9</v>
      </c>
      <c r="I680" s="11">
        <f t="shared" si="45"/>
        <v>8136512.3738243403</v>
      </c>
      <c r="J680" s="5">
        <f t="shared" si="46"/>
        <v>35.112926624535561</v>
      </c>
    </row>
    <row r="681" spans="1:10" x14ac:dyDescent="0.25">
      <c r="A681">
        <v>641</v>
      </c>
      <c r="B681">
        <v>2661</v>
      </c>
      <c r="F681">
        <f>'Switchgrass Fit k=0.05 default'!$B$17+'Switchgrass Fit k=0.05 default'!$B$18*'Switchgrass L0=140 k=0.05'!B681</f>
        <v>-20.91814479683373</v>
      </c>
      <c r="G681" s="5">
        <f t="shared" si="43"/>
        <v>8.2293426008354651E-10</v>
      </c>
      <c r="H681" s="5">
        <f t="shared" si="44"/>
        <v>2.2630692152297528E-9</v>
      </c>
      <c r="I681" s="11">
        <f t="shared" si="45"/>
        <v>8136512.3738243431</v>
      </c>
      <c r="J681" s="5">
        <f t="shared" si="46"/>
        <v>35.112926624535575</v>
      </c>
    </row>
    <row r="682" spans="1:10" x14ac:dyDescent="0.25">
      <c r="A682">
        <v>642</v>
      </c>
      <c r="B682">
        <v>2662</v>
      </c>
      <c r="F682">
        <f>'Switchgrass Fit k=0.05 default'!$B$17+'Switchgrass Fit k=0.05 default'!$B$18*'Switchgrass L0=140 k=0.05'!B682</f>
        <v>-20.968144796833712</v>
      </c>
      <c r="G682" s="5">
        <f t="shared" ref="G682:G740" si="47">EXP(F682)</f>
        <v>7.8279928262120624E-10</v>
      </c>
      <c r="H682" s="5">
        <f t="shared" ref="H682:H740" si="48">G682*44/16</f>
        <v>2.1526980272083171E-9</v>
      </c>
      <c r="I682" s="11">
        <f t="shared" ref="I682:I740" si="49">I681+G682+H682</f>
        <v>8136512.3738243459</v>
      </c>
      <c r="J682" s="5">
        <f t="shared" si="46"/>
        <v>35.112926624535589</v>
      </c>
    </row>
    <row r="683" spans="1:10" x14ac:dyDescent="0.25">
      <c r="A683">
        <v>643</v>
      </c>
      <c r="B683">
        <v>2663</v>
      </c>
      <c r="F683">
        <f>'Switchgrass Fit k=0.05 default'!$B$17+'Switchgrass Fit k=0.05 default'!$B$18*'Switchgrass L0=140 k=0.05'!B683</f>
        <v>-21.018144796833724</v>
      </c>
      <c r="G683" s="5">
        <f t="shared" si="47"/>
        <v>7.4462171110733337E-10</v>
      </c>
      <c r="H683" s="5">
        <f t="shared" si="48"/>
        <v>2.0477097055451666E-9</v>
      </c>
      <c r="I683" s="11">
        <f t="shared" si="49"/>
        <v>8136512.3738243487</v>
      </c>
      <c r="J683" s="5">
        <f t="shared" si="46"/>
        <v>35.112926624535604</v>
      </c>
    </row>
    <row r="684" spans="1:10" x14ac:dyDescent="0.25">
      <c r="A684">
        <v>644</v>
      </c>
      <c r="B684">
        <v>2664</v>
      </c>
      <c r="F684">
        <f>'Switchgrass Fit k=0.05 default'!$B$17+'Switchgrass Fit k=0.05 default'!$B$18*'Switchgrass L0=140 k=0.05'!B684</f>
        <v>-21.068144796833707</v>
      </c>
      <c r="G684" s="5">
        <f t="shared" si="47"/>
        <v>7.0830608172737772E-10</v>
      </c>
      <c r="H684" s="5">
        <f t="shared" si="48"/>
        <v>1.9478417247502885E-9</v>
      </c>
      <c r="I684" s="11">
        <f t="shared" si="49"/>
        <v>8136512.3738243515</v>
      </c>
      <c r="J684" s="5">
        <f t="shared" si="46"/>
        <v>35.112926624535611</v>
      </c>
    </row>
    <row r="685" spans="1:10" x14ac:dyDescent="0.25">
      <c r="A685">
        <v>645</v>
      </c>
      <c r="B685">
        <v>2665</v>
      </c>
      <c r="F685">
        <f>'Switchgrass Fit k=0.05 default'!$B$17+'Switchgrass Fit k=0.05 default'!$B$18*'Switchgrass L0=140 k=0.05'!B685</f>
        <v>-21.118144796833718</v>
      </c>
      <c r="G685" s="5">
        <f t="shared" si="47"/>
        <v>6.7376158649188154E-10</v>
      </c>
      <c r="H685" s="5">
        <f t="shared" si="48"/>
        <v>1.8528443628526742E-9</v>
      </c>
      <c r="I685" s="11">
        <f t="shared" si="49"/>
        <v>8136512.3738243543</v>
      </c>
      <c r="J685" s="5">
        <f t="shared" si="46"/>
        <v>35.112926624535625</v>
      </c>
    </row>
    <row r="686" spans="1:10" x14ac:dyDescent="0.25">
      <c r="A686">
        <v>646</v>
      </c>
      <c r="B686">
        <v>2666</v>
      </c>
      <c r="F686">
        <f>'Switchgrass Fit k=0.05 default'!$B$17+'Switchgrass Fit k=0.05 default'!$B$18*'Switchgrass L0=140 k=0.05'!B686</f>
        <v>-21.16814479683373</v>
      </c>
      <c r="G686" s="5">
        <f t="shared" si="47"/>
        <v>6.4090184616935326E-10</v>
      </c>
      <c r="H686" s="5">
        <f t="shared" si="48"/>
        <v>1.7624800769657214E-9</v>
      </c>
      <c r="I686" s="11">
        <f t="shared" si="49"/>
        <v>8136512.3738243571</v>
      </c>
      <c r="J686" s="5">
        <f t="shared" si="46"/>
        <v>35.112926624535632</v>
      </c>
    </row>
    <row r="687" spans="1:10" x14ac:dyDescent="0.25">
      <c r="A687">
        <v>647</v>
      </c>
      <c r="B687">
        <v>2667</v>
      </c>
      <c r="F687">
        <f>'Switchgrass Fit k=0.05 default'!$B$17+'Switchgrass Fit k=0.05 default'!$B$18*'Switchgrass L0=140 k=0.05'!B687</f>
        <v>-21.218144796833712</v>
      </c>
      <c r="G687" s="5">
        <f t="shared" si="47"/>
        <v>6.096446942931294E-10</v>
      </c>
      <c r="H687" s="5">
        <f t="shared" si="48"/>
        <v>1.6765229093061057E-9</v>
      </c>
      <c r="I687" s="11">
        <f t="shared" si="49"/>
        <v>8136512.3738243598</v>
      </c>
      <c r="J687" s="5">
        <f t="shared" si="46"/>
        <v>35.112926624535653</v>
      </c>
    </row>
    <row r="688" spans="1:10" x14ac:dyDescent="0.25">
      <c r="A688">
        <v>648</v>
      </c>
      <c r="B688">
        <v>2668</v>
      </c>
      <c r="F688">
        <f>'Switchgrass Fit k=0.05 default'!$B$17+'Switchgrass Fit k=0.05 default'!$B$18*'Switchgrass L0=140 k=0.05'!B688</f>
        <v>-21.268144796833724</v>
      </c>
      <c r="G688" s="5">
        <f t="shared" si="47"/>
        <v>5.7991197170236066E-10</v>
      </c>
      <c r="H688" s="5">
        <f t="shared" si="48"/>
        <v>1.5947579221814918E-9</v>
      </c>
      <c r="I688" s="11">
        <f t="shared" si="49"/>
        <v>8136512.3738243626</v>
      </c>
      <c r="J688" s="5">
        <f t="shared" si="46"/>
        <v>35.11292662453566</v>
      </c>
    </row>
    <row r="689" spans="1:10" x14ac:dyDescent="0.25">
      <c r="A689">
        <v>649</v>
      </c>
      <c r="B689">
        <v>2669</v>
      </c>
      <c r="F689">
        <f>'Switchgrass Fit k=0.05 default'!$B$17+'Switchgrass Fit k=0.05 default'!$B$18*'Switchgrass L0=140 k=0.05'!B689</f>
        <v>-21.318144796833707</v>
      </c>
      <c r="G689" s="5">
        <f t="shared" si="47"/>
        <v>5.5162933110352025E-10</v>
      </c>
      <c r="H689" s="5">
        <f t="shared" si="48"/>
        <v>1.5169806605346808E-9</v>
      </c>
      <c r="I689" s="11">
        <f t="shared" si="49"/>
        <v>8136512.3738243654</v>
      </c>
      <c r="J689" s="5">
        <f t="shared" si="46"/>
        <v>35.112926624535675</v>
      </c>
    </row>
    <row r="690" spans="1:10" x14ac:dyDescent="0.25">
      <c r="A690">
        <v>650</v>
      </c>
      <c r="B690">
        <v>2670</v>
      </c>
      <c r="F690">
        <f>'Switchgrass Fit k=0.05 default'!$B$17+'Switchgrass Fit k=0.05 default'!$B$18*'Switchgrass L0=140 k=0.05'!B690</f>
        <v>-21.368144796833718</v>
      </c>
      <c r="G690" s="5">
        <f t="shared" si="47"/>
        <v>5.2472605116330937E-10</v>
      </c>
      <c r="H690" s="5">
        <f t="shared" si="48"/>
        <v>1.4429966406991008E-9</v>
      </c>
      <c r="I690" s="11">
        <f t="shared" si="49"/>
        <v>8136512.3738243682</v>
      </c>
      <c r="J690" s="5">
        <f t="shared" si="46"/>
        <v>35.112926624535682</v>
      </c>
    </row>
    <row r="691" spans="1:10" x14ac:dyDescent="0.25">
      <c r="A691">
        <v>651</v>
      </c>
      <c r="B691">
        <v>2671</v>
      </c>
      <c r="F691">
        <f>'Switchgrass Fit k=0.05 default'!$B$17+'Switchgrass Fit k=0.05 default'!$B$18*'Switchgrass L0=140 k=0.05'!B691</f>
        <v>-21.41814479683373</v>
      </c>
      <c r="G691" s="5">
        <f t="shared" si="47"/>
        <v>4.9913485966860131E-10</v>
      </c>
      <c r="H691" s="5">
        <f t="shared" si="48"/>
        <v>1.3726208640886535E-9</v>
      </c>
      <c r="I691" s="11">
        <f t="shared" si="49"/>
        <v>8136512.3738243701</v>
      </c>
      <c r="J691" s="5">
        <f t="shared" si="46"/>
        <v>35.112926624535696</v>
      </c>
    </row>
    <row r="692" spans="1:10" x14ac:dyDescent="0.25">
      <c r="A692">
        <v>652</v>
      </c>
      <c r="B692">
        <v>2672</v>
      </c>
      <c r="F692">
        <f>'Switchgrass Fit k=0.05 default'!$B$17+'Switchgrass Fit k=0.05 default'!$B$18*'Switchgrass L0=140 k=0.05'!B692</f>
        <v>-21.468144796833712</v>
      </c>
      <c r="G692" s="5">
        <f t="shared" si="47"/>
        <v>4.747917653108164E-10</v>
      </c>
      <c r="H692" s="5">
        <f t="shared" si="48"/>
        <v>1.3056773546047451E-9</v>
      </c>
      <c r="I692" s="11">
        <f t="shared" si="49"/>
        <v>8136512.373824372</v>
      </c>
      <c r="J692" s="5">
        <f t="shared" si="46"/>
        <v>35.112926624535703</v>
      </c>
    </row>
    <row r="693" spans="1:10" x14ac:dyDescent="0.25">
      <c r="A693">
        <v>653</v>
      </c>
      <c r="B693">
        <v>2673</v>
      </c>
      <c r="F693">
        <f>'Switchgrass Fit k=0.05 default'!$B$17+'Switchgrass Fit k=0.05 default'!$B$18*'Switchgrass L0=140 k=0.05'!B693</f>
        <v>-21.518144796833724</v>
      </c>
      <c r="G693" s="5">
        <f t="shared" si="47"/>
        <v>4.5163589767428083E-10</v>
      </c>
      <c r="H693" s="5">
        <f t="shared" si="48"/>
        <v>1.2419987186042722E-9</v>
      </c>
      <c r="I693" s="11">
        <f t="shared" si="49"/>
        <v>8136512.3738243729</v>
      </c>
      <c r="J693" s="5">
        <f t="shared" si="46"/>
        <v>35.112926624535703</v>
      </c>
    </row>
    <row r="694" spans="1:10" x14ac:dyDescent="0.25">
      <c r="A694">
        <v>654</v>
      </c>
      <c r="B694">
        <v>2674</v>
      </c>
      <c r="F694">
        <f>'Switchgrass Fit k=0.05 default'!$B$17+'Switchgrass Fit k=0.05 default'!$B$18*'Switchgrass L0=140 k=0.05'!B694</f>
        <v>-21.568144796833707</v>
      </c>
      <c r="G694" s="5">
        <f t="shared" si="47"/>
        <v>4.2960935502857681E-10</v>
      </c>
      <c r="H694" s="5">
        <f t="shared" si="48"/>
        <v>1.1814257263285863E-9</v>
      </c>
      <c r="I694" s="11">
        <f t="shared" si="49"/>
        <v>8136512.3738243738</v>
      </c>
      <c r="J694" s="5">
        <f t="shared" si="46"/>
        <v>35.112926624535703</v>
      </c>
    </row>
    <row r="695" spans="1:10" x14ac:dyDescent="0.25">
      <c r="A695">
        <v>655</v>
      </c>
      <c r="B695">
        <v>2675</v>
      </c>
      <c r="F695">
        <f>'Switchgrass Fit k=0.05 default'!$B$17+'Switchgrass Fit k=0.05 default'!$B$18*'Switchgrass L0=140 k=0.05'!B695</f>
        <v>-21.618144796833718</v>
      </c>
      <c r="G695" s="5">
        <f t="shared" si="47"/>
        <v>4.0865705954395144E-10</v>
      </c>
      <c r="H695" s="5">
        <f t="shared" si="48"/>
        <v>1.1238069137458665E-9</v>
      </c>
      <c r="I695" s="11">
        <f t="shared" si="49"/>
        <v>8136512.3738243748</v>
      </c>
      <c r="J695" s="5">
        <f t="shared" si="46"/>
        <v>35.11292662453571</v>
      </c>
    </row>
    <row r="696" spans="1:10" x14ac:dyDescent="0.25">
      <c r="A696">
        <v>656</v>
      </c>
      <c r="B696">
        <v>2676</v>
      </c>
      <c r="F696">
        <f>'Switchgrass Fit k=0.05 default'!$B$17+'Switchgrass Fit k=0.05 default'!$B$18*'Switchgrass L0=140 k=0.05'!B696</f>
        <v>-21.66814479683373</v>
      </c>
      <c r="G696" s="5">
        <f t="shared" si="47"/>
        <v>3.8872661956814249E-10</v>
      </c>
      <c r="H696" s="5">
        <f t="shared" si="48"/>
        <v>1.0689982038123919E-9</v>
      </c>
      <c r="I696" s="11">
        <f t="shared" si="49"/>
        <v>8136512.3738243757</v>
      </c>
      <c r="J696" s="5">
        <f t="shared" si="46"/>
        <v>35.112926624535717</v>
      </c>
    </row>
    <row r="697" spans="1:10" x14ac:dyDescent="0.25">
      <c r="A697">
        <v>657</v>
      </c>
      <c r="B697">
        <v>2677</v>
      </c>
      <c r="F697">
        <f>'Switchgrass Fit k=0.05 default'!$B$17+'Switchgrass Fit k=0.05 default'!$B$18*'Switchgrass L0=140 k=0.05'!B697</f>
        <v>-21.718144796833712</v>
      </c>
      <c r="G697" s="5">
        <f t="shared" si="47"/>
        <v>3.6976819861991848E-10</v>
      </c>
      <c r="H697" s="5">
        <f t="shared" si="48"/>
        <v>1.0168625462047757E-9</v>
      </c>
      <c r="I697" s="11">
        <f t="shared" si="49"/>
        <v>8136512.3738243766</v>
      </c>
      <c r="J697" s="5">
        <f t="shared" si="46"/>
        <v>35.112926624535724</v>
      </c>
    </row>
    <row r="698" spans="1:10" x14ac:dyDescent="0.25">
      <c r="A698">
        <v>658</v>
      </c>
      <c r="B698">
        <v>2678</v>
      </c>
      <c r="F698">
        <f>'Switchgrass Fit k=0.05 default'!$B$17+'Switchgrass Fit k=0.05 default'!$B$18*'Switchgrass L0=140 k=0.05'!B698</f>
        <v>-21.768144796833724</v>
      </c>
      <c r="G698" s="5">
        <f t="shared" si="47"/>
        <v>3.5173439077188679E-10</v>
      </c>
      <c r="H698" s="5">
        <f t="shared" si="48"/>
        <v>9.6726957462268857E-10</v>
      </c>
      <c r="I698" s="11">
        <f t="shared" si="49"/>
        <v>8136512.3738243775</v>
      </c>
      <c r="J698" s="5">
        <f t="shared" si="46"/>
        <v>35.112926624535724</v>
      </c>
    </row>
    <row r="699" spans="1:10" x14ac:dyDescent="0.25">
      <c r="A699">
        <v>659</v>
      </c>
      <c r="B699">
        <v>2679</v>
      </c>
      <c r="F699">
        <f>'Switchgrass Fit k=0.05 default'!$B$17+'Switchgrass Fit k=0.05 default'!$B$18*'Switchgrass L0=140 k=0.05'!B699</f>
        <v>-21.818144796833707</v>
      </c>
      <c r="G699" s="5">
        <f t="shared" si="47"/>
        <v>3.3458010211105682E-10</v>
      </c>
      <c r="H699" s="5">
        <f t="shared" si="48"/>
        <v>9.2009528080540624E-10</v>
      </c>
      <c r="I699" s="11">
        <f t="shared" si="49"/>
        <v>8136512.3738243785</v>
      </c>
      <c r="J699" s="5">
        <f t="shared" si="46"/>
        <v>35.112926624535731</v>
      </c>
    </row>
    <row r="700" spans="1:10" x14ac:dyDescent="0.25">
      <c r="A700">
        <v>660</v>
      </c>
      <c r="B700">
        <v>2680</v>
      </c>
      <c r="F700">
        <f>'Switchgrass Fit k=0.05 default'!$B$17+'Switchgrass Fit k=0.05 default'!$B$18*'Switchgrass L0=140 k=0.05'!B700</f>
        <v>-21.868144796833718</v>
      </c>
      <c r="G700" s="5">
        <f t="shared" si="47"/>
        <v>3.1826243798048709E-10</v>
      </c>
      <c r="H700" s="5">
        <f t="shared" si="48"/>
        <v>8.7522170444633953E-10</v>
      </c>
      <c r="I700" s="11">
        <f t="shared" si="49"/>
        <v>8136512.3738243794</v>
      </c>
      <c r="J700" s="5">
        <f t="shared" si="46"/>
        <v>35.112926624535731</v>
      </c>
    </row>
    <row r="701" spans="1:10" x14ac:dyDescent="0.25">
      <c r="A701">
        <v>661</v>
      </c>
      <c r="B701">
        <v>2681</v>
      </c>
      <c r="F701">
        <f>'Switchgrass Fit k=0.05 default'!$B$17+'Switchgrass Fit k=0.05 default'!$B$18*'Switchgrass L0=140 k=0.05'!B701</f>
        <v>-21.91814479683373</v>
      </c>
      <c r="G701" s="5">
        <f t="shared" si="47"/>
        <v>3.0274059572036946E-10</v>
      </c>
      <c r="H701" s="5">
        <f t="shared" si="48"/>
        <v>8.3253663823101597E-10</v>
      </c>
      <c r="I701" s="11">
        <f t="shared" si="49"/>
        <v>8136512.3738243803</v>
      </c>
      <c r="J701" s="5">
        <f t="shared" si="46"/>
        <v>35.112926624535739</v>
      </c>
    </row>
    <row r="702" spans="1:10" x14ac:dyDescent="0.25">
      <c r="A702">
        <v>662</v>
      </c>
      <c r="B702">
        <v>2682</v>
      </c>
      <c r="F702">
        <f>'Switchgrass Fit k=0.05 default'!$B$17+'Switchgrass Fit k=0.05 default'!$B$18*'Switchgrass L0=140 k=0.05'!B702</f>
        <v>-21.968144796833712</v>
      </c>
      <c r="G702" s="5">
        <f t="shared" si="47"/>
        <v>2.8797576264009531E-10</v>
      </c>
      <c r="H702" s="5">
        <f t="shared" si="48"/>
        <v>7.9193334726026212E-10</v>
      </c>
      <c r="I702" s="11">
        <f t="shared" si="49"/>
        <v>8136512.3738243813</v>
      </c>
      <c r="J702" s="5">
        <f t="shared" si="46"/>
        <v>35.112926624535739</v>
      </c>
    </row>
    <row r="703" spans="1:10" x14ac:dyDescent="0.25">
      <c r="A703">
        <v>663</v>
      </c>
      <c r="B703">
        <v>2683</v>
      </c>
      <c r="F703">
        <f>'Switchgrass Fit k=0.05 default'!$B$17+'Switchgrass Fit k=0.05 default'!$B$18*'Switchgrass L0=140 k=0.05'!B703</f>
        <v>-22.018144796833724</v>
      </c>
      <c r="G703" s="5">
        <f t="shared" si="47"/>
        <v>2.7393101896628893E-10</v>
      </c>
      <c r="H703" s="5">
        <f t="shared" si="48"/>
        <v>7.5331030215729453E-10</v>
      </c>
      <c r="I703" s="11">
        <f t="shared" si="49"/>
        <v>8136512.3738243822</v>
      </c>
      <c r="J703" s="5">
        <f t="shared" si="46"/>
        <v>35.112926624535746</v>
      </c>
    </row>
    <row r="704" spans="1:10" x14ac:dyDescent="0.25">
      <c r="A704">
        <v>664</v>
      </c>
      <c r="B704">
        <v>2684</v>
      </c>
      <c r="F704">
        <f>'Switchgrass Fit k=0.05 default'!$B$17+'Switchgrass Fit k=0.05 default'!$B$18*'Switchgrass L0=140 k=0.05'!B704</f>
        <v>-22.068144796833707</v>
      </c>
      <c r="G704" s="5">
        <f t="shared" si="47"/>
        <v>2.6057124552420165E-10</v>
      </c>
      <c r="H704" s="5">
        <f t="shared" si="48"/>
        <v>7.1657092519155458E-10</v>
      </c>
      <c r="I704" s="11">
        <f t="shared" si="49"/>
        <v>8136512.3738243831</v>
      </c>
      <c r="J704" s="5">
        <f t="shared" si="46"/>
        <v>35.112926624535753</v>
      </c>
    </row>
    <row r="705" spans="1:10" x14ac:dyDescent="0.25">
      <c r="A705">
        <v>665</v>
      </c>
      <c r="B705">
        <v>2685</v>
      </c>
      <c r="F705">
        <f>'Switchgrass Fit k=0.05 default'!$B$17+'Switchgrass Fit k=0.05 default'!$B$18*'Switchgrass L0=140 k=0.05'!B705</f>
        <v>-22.118144796833718</v>
      </c>
      <c r="G705" s="5">
        <f t="shared" si="47"/>
        <v>2.4786303592141777E-10</v>
      </c>
      <c r="H705" s="5">
        <f t="shared" si="48"/>
        <v>6.8162334878389892E-10</v>
      </c>
      <c r="I705" s="11">
        <f t="shared" si="49"/>
        <v>8136512.3738243841</v>
      </c>
      <c r="J705" s="5">
        <f t="shared" si="46"/>
        <v>35.112926624535753</v>
      </c>
    </row>
    <row r="706" spans="1:10" x14ac:dyDescent="0.25">
      <c r="A706">
        <v>666</v>
      </c>
      <c r="B706">
        <v>2686</v>
      </c>
      <c r="F706">
        <f>'Switchgrass Fit k=0.05 default'!$B$17+'Switchgrass Fit k=0.05 default'!$B$18*'Switchgrass L0=140 k=0.05'!B706</f>
        <v>-22.16814479683373</v>
      </c>
      <c r="G706" s="5">
        <f t="shared" si="47"/>
        <v>2.3577461301452736E-10</v>
      </c>
      <c r="H706" s="5">
        <f t="shared" si="48"/>
        <v>6.4838018578995023E-10</v>
      </c>
      <c r="I706" s="11">
        <f t="shared" si="49"/>
        <v>8136512.373824385</v>
      </c>
      <c r="J706" s="5">
        <f t="shared" si="46"/>
        <v>35.11292662453576</v>
      </c>
    </row>
    <row r="707" spans="1:10" x14ac:dyDescent="0.25">
      <c r="A707">
        <v>667</v>
      </c>
      <c r="B707">
        <v>2687</v>
      </c>
      <c r="F707">
        <f>'Switchgrass Fit k=0.05 default'!$B$17+'Switchgrass Fit k=0.05 default'!$B$18*'Switchgrass L0=140 k=0.05'!B707</f>
        <v>-22.218144796833712</v>
      </c>
      <c r="G707" s="5">
        <f t="shared" si="47"/>
        <v>2.2427574944969123E-10</v>
      </c>
      <c r="H707" s="5">
        <f t="shared" si="48"/>
        <v>6.1675831098665087E-10</v>
      </c>
      <c r="I707" s="11">
        <f t="shared" si="49"/>
        <v>8136512.3738243859</v>
      </c>
      <c r="J707" s="5">
        <f t="shared" si="46"/>
        <v>35.11292662453576</v>
      </c>
    </row>
    <row r="708" spans="1:10" x14ac:dyDescent="0.25">
      <c r="A708">
        <v>668</v>
      </c>
      <c r="B708">
        <v>2688</v>
      </c>
      <c r="F708">
        <f>'Switchgrass Fit k=0.05 default'!$B$17+'Switchgrass Fit k=0.05 default'!$B$18*'Switchgrass L0=140 k=0.05'!B708</f>
        <v>-22.268144796833724</v>
      </c>
      <c r="G708" s="5">
        <f t="shared" si="47"/>
        <v>2.133376920784937E-10</v>
      </c>
      <c r="H708" s="5">
        <f t="shared" si="48"/>
        <v>5.8667865321585764E-10</v>
      </c>
      <c r="I708" s="11">
        <f t="shared" si="49"/>
        <v>8136512.3738243869</v>
      </c>
      <c r="J708" s="5">
        <f t="shared" si="46"/>
        <v>35.112926624535767</v>
      </c>
    </row>
    <row r="709" spans="1:10" x14ac:dyDescent="0.25">
      <c r="A709">
        <v>669</v>
      </c>
      <c r="B709">
        <v>2689</v>
      </c>
      <c r="F709">
        <f>'Switchgrass Fit k=0.05 default'!$B$17+'Switchgrass Fit k=0.05 default'!$B$18*'Switchgrass L0=140 k=0.05'!B709</f>
        <v>-22.318144796833707</v>
      </c>
      <c r="G709" s="5">
        <f t="shared" si="47"/>
        <v>2.0293309006013955E-10</v>
      </c>
      <c r="H709" s="5">
        <f t="shared" si="48"/>
        <v>5.5806599766538372E-10</v>
      </c>
      <c r="I709" s="11">
        <f t="shared" si="49"/>
        <v>8136512.3738243878</v>
      </c>
      <c r="J709" s="5">
        <f t="shared" si="46"/>
        <v>35.112926624535767</v>
      </c>
    </row>
    <row r="710" spans="1:10" x14ac:dyDescent="0.25">
      <c r="A710">
        <v>670</v>
      </c>
      <c r="B710">
        <v>2690</v>
      </c>
      <c r="F710">
        <f>'Switchgrass Fit k=0.05 default'!$B$17+'Switchgrass Fit k=0.05 default'!$B$18*'Switchgrass L0=140 k=0.05'!B710</f>
        <v>-22.368144796833718</v>
      </c>
      <c r="G710" s="5">
        <f t="shared" si="47"/>
        <v>1.9303592647005593E-10</v>
      </c>
      <c r="H710" s="5">
        <f t="shared" si="48"/>
        <v>5.3084879779265376E-10</v>
      </c>
      <c r="I710" s="11">
        <f t="shared" si="49"/>
        <v>8136512.3738243887</v>
      </c>
      <c r="J710" s="5">
        <f t="shared" si="46"/>
        <v>35.112926624535774</v>
      </c>
    </row>
    <row r="711" spans="1:10" x14ac:dyDescent="0.25">
      <c r="A711">
        <v>671</v>
      </c>
      <c r="B711">
        <v>2691</v>
      </c>
      <c r="F711">
        <f>'Switchgrass Fit k=0.05 default'!$B$17+'Switchgrass Fit k=0.05 default'!$B$18*'Switchgrass L0=140 k=0.05'!B711</f>
        <v>-22.41814479683373</v>
      </c>
      <c r="G711" s="5">
        <f t="shared" si="47"/>
        <v>1.8362145324407134E-10</v>
      </c>
      <c r="H711" s="5">
        <f t="shared" si="48"/>
        <v>5.0495899642119623E-10</v>
      </c>
      <c r="I711" s="11">
        <f t="shared" si="49"/>
        <v>8136512.3738243897</v>
      </c>
      <c r="J711" s="5">
        <f t="shared" ref="J711:J740" si="50">I711/$C$2*100</f>
        <v>35.112926624535781</v>
      </c>
    </row>
    <row r="712" spans="1:10" x14ac:dyDescent="0.25">
      <c r="A712">
        <v>672</v>
      </c>
      <c r="B712">
        <v>2692</v>
      </c>
      <c r="F712">
        <f>'Switchgrass Fit k=0.05 default'!$B$17+'Switchgrass Fit k=0.05 default'!$B$18*'Switchgrass L0=140 k=0.05'!B712</f>
        <v>-22.468144796833712</v>
      </c>
      <c r="G712" s="5">
        <f t="shared" si="47"/>
        <v>1.7466612929534573E-10</v>
      </c>
      <c r="H712" s="5">
        <f t="shared" si="48"/>
        <v>4.8033185556220078E-10</v>
      </c>
      <c r="I712" s="11">
        <f t="shared" si="49"/>
        <v>8136512.3738243906</v>
      </c>
      <c r="J712" s="5">
        <f t="shared" si="50"/>
        <v>35.112926624535781</v>
      </c>
    </row>
    <row r="713" spans="1:10" x14ac:dyDescent="0.25">
      <c r="A713">
        <v>673</v>
      </c>
      <c r="B713">
        <v>2693</v>
      </c>
      <c r="F713">
        <f>'Switchgrass Fit k=0.05 default'!$B$17+'Switchgrass Fit k=0.05 default'!$B$18*'Switchgrass L0=140 k=0.05'!B713</f>
        <v>-22.518144796833724</v>
      </c>
      <c r="G713" s="5">
        <f t="shared" si="47"/>
        <v>1.6614756164937713E-10</v>
      </c>
      <c r="H713" s="5">
        <f t="shared" si="48"/>
        <v>4.5690579453578708E-10</v>
      </c>
      <c r="I713" s="11">
        <f t="shared" si="49"/>
        <v>8136512.3738243906</v>
      </c>
      <c r="J713" s="5">
        <f t="shared" si="50"/>
        <v>35.112926624535781</v>
      </c>
    </row>
    <row r="714" spans="1:10" x14ac:dyDescent="0.25">
      <c r="A714">
        <v>674</v>
      </c>
      <c r="B714">
        <v>2694</v>
      </c>
      <c r="F714">
        <f>'Switchgrass Fit k=0.05 default'!$B$17+'Switchgrass Fit k=0.05 default'!$B$18*'Switchgrass L0=140 k=0.05'!B714</f>
        <v>-22.568144796833707</v>
      </c>
      <c r="G714" s="5">
        <f t="shared" si="47"/>
        <v>1.580444494499366E-10</v>
      </c>
      <c r="H714" s="5">
        <f t="shared" si="48"/>
        <v>4.3462223598732565E-10</v>
      </c>
      <c r="I714" s="11">
        <f t="shared" si="49"/>
        <v>8136512.3738243906</v>
      </c>
      <c r="J714" s="5">
        <f t="shared" si="50"/>
        <v>35.112926624535781</v>
      </c>
    </row>
    <row r="715" spans="1:10" x14ac:dyDescent="0.25">
      <c r="A715">
        <v>675</v>
      </c>
      <c r="B715">
        <v>2695</v>
      </c>
      <c r="F715">
        <f>'Switchgrass Fit k=0.05 default'!$B$17+'Switchgrass Fit k=0.05 default'!$B$18*'Switchgrass L0=140 k=0.05'!B715</f>
        <v>-22.618144796833718</v>
      </c>
      <c r="G715" s="5">
        <f t="shared" si="47"/>
        <v>1.5033653069579367E-10</v>
      </c>
      <c r="H715" s="5">
        <f t="shared" si="48"/>
        <v>4.1342545941343261E-10</v>
      </c>
      <c r="I715" s="11">
        <f t="shared" si="49"/>
        <v>8136512.3738243906</v>
      </c>
      <c r="J715" s="5">
        <f t="shared" si="50"/>
        <v>35.112926624535781</v>
      </c>
    </row>
    <row r="716" spans="1:10" x14ac:dyDescent="0.25">
      <c r="A716">
        <v>676</v>
      </c>
      <c r="B716">
        <v>2696</v>
      </c>
      <c r="F716">
        <f>'Switchgrass Fit k=0.05 default'!$B$17+'Switchgrass Fit k=0.05 default'!$B$18*'Switchgrass L0=140 k=0.05'!B716</f>
        <v>-22.66814479683373</v>
      </c>
      <c r="G716" s="5">
        <f t="shared" si="47"/>
        <v>1.4300453157519212E-10</v>
      </c>
      <c r="H716" s="5">
        <f t="shared" si="48"/>
        <v>3.9326246183177833E-10</v>
      </c>
      <c r="I716" s="11">
        <f t="shared" si="49"/>
        <v>8136512.3738243906</v>
      </c>
      <c r="J716" s="5">
        <f t="shared" si="50"/>
        <v>35.112926624535781</v>
      </c>
    </row>
    <row r="717" spans="1:10" x14ac:dyDescent="0.25">
      <c r="A717">
        <v>677</v>
      </c>
      <c r="B717">
        <v>2697</v>
      </c>
      <c r="F717">
        <f>'Switchgrass Fit k=0.05 default'!$B$17+'Switchgrass Fit k=0.05 default'!$B$18*'Switchgrass L0=140 k=0.05'!B717</f>
        <v>-22.718144796833712</v>
      </c>
      <c r="G717" s="5">
        <f t="shared" si="47"/>
        <v>1.3603011827126651E-10</v>
      </c>
      <c r="H717" s="5">
        <f t="shared" si="48"/>
        <v>3.7408282524598292E-10</v>
      </c>
      <c r="I717" s="11">
        <f t="shared" si="49"/>
        <v>8136512.3738243906</v>
      </c>
      <c r="J717" s="5">
        <f t="shared" si="50"/>
        <v>35.112926624535781</v>
      </c>
    </row>
    <row r="718" spans="1:10" x14ac:dyDescent="0.25">
      <c r="A718">
        <v>678</v>
      </c>
      <c r="B718">
        <v>2698</v>
      </c>
      <c r="F718">
        <f>'Switchgrass Fit k=0.05 default'!$B$17+'Switchgrass Fit k=0.05 default'!$B$18*'Switchgrass L0=140 k=0.05'!B718</f>
        <v>-22.768144796833724</v>
      </c>
      <c r="G718" s="5">
        <f t="shared" si="47"/>
        <v>1.2939585111793944E-10</v>
      </c>
      <c r="H718" s="5">
        <f t="shared" si="48"/>
        <v>3.5583859057433348E-10</v>
      </c>
      <c r="I718" s="11">
        <f t="shared" si="49"/>
        <v>8136512.3738243906</v>
      </c>
      <c r="J718" s="5">
        <f t="shared" si="50"/>
        <v>35.112926624535781</v>
      </c>
    </row>
    <row r="719" spans="1:10" x14ac:dyDescent="0.25">
      <c r="A719">
        <v>679</v>
      </c>
      <c r="B719">
        <v>2699</v>
      </c>
      <c r="F719">
        <f>'Switchgrass Fit k=0.05 default'!$B$17+'Switchgrass Fit k=0.05 default'!$B$18*'Switchgrass L0=140 k=0.05'!B719</f>
        <v>-22.818144796833707</v>
      </c>
      <c r="G719" s="5">
        <f t="shared" si="47"/>
        <v>1.230851409916997E-10</v>
      </c>
      <c r="H719" s="5">
        <f t="shared" si="48"/>
        <v>3.3848413772717417E-10</v>
      </c>
      <c r="I719" s="11">
        <f t="shared" si="49"/>
        <v>8136512.3738243906</v>
      </c>
      <c r="J719" s="5">
        <f t="shared" si="50"/>
        <v>35.112926624535781</v>
      </c>
    </row>
    <row r="720" spans="1:10" x14ac:dyDescent="0.25">
      <c r="A720">
        <v>680</v>
      </c>
      <c r="B720">
        <v>2700</v>
      </c>
      <c r="F720">
        <f>'Switchgrass Fit k=0.05 default'!$B$17+'Switchgrass Fit k=0.05 default'!$B$18*'Switchgrass L0=140 k=0.05'!B720</f>
        <v>-22.868144796833718</v>
      </c>
      <c r="G720" s="5">
        <f t="shared" si="47"/>
        <v>1.1708220783012241E-10</v>
      </c>
      <c r="H720" s="5">
        <f t="shared" si="48"/>
        <v>3.2197607153283663E-10</v>
      </c>
      <c r="I720" s="11">
        <f t="shared" si="49"/>
        <v>8136512.3738243906</v>
      </c>
      <c r="J720" s="5">
        <f t="shared" si="50"/>
        <v>35.112926624535781</v>
      </c>
    </row>
    <row r="721" spans="1:10" x14ac:dyDescent="0.25">
      <c r="A721">
        <v>681</v>
      </c>
      <c r="B721">
        <v>2701</v>
      </c>
      <c r="F721">
        <f>'Switchgrass Fit k=0.05 default'!$B$17+'Switchgrass Fit k=0.05 default'!$B$18*'Switchgrass L0=140 k=0.05'!B721</f>
        <v>-22.91814479683373</v>
      </c>
      <c r="G721" s="5">
        <f t="shared" si="47"/>
        <v>1.1137204117351907E-10</v>
      </c>
      <c r="H721" s="5">
        <f t="shared" si="48"/>
        <v>3.0627311322717745E-10</v>
      </c>
      <c r="I721" s="11">
        <f t="shared" si="49"/>
        <v>8136512.3738243906</v>
      </c>
      <c r="J721" s="5">
        <f t="shared" si="50"/>
        <v>35.112926624535781</v>
      </c>
    </row>
    <row r="722" spans="1:10" x14ac:dyDescent="0.25">
      <c r="A722">
        <v>682</v>
      </c>
      <c r="B722">
        <v>2702</v>
      </c>
      <c r="F722">
        <f>'Switchgrass Fit k=0.05 default'!$B$17+'Switchgrass Fit k=0.05 default'!$B$18*'Switchgrass L0=140 k=0.05'!B722</f>
        <v>-22.968144796833712</v>
      </c>
      <c r="G722" s="5">
        <f t="shared" si="47"/>
        <v>1.0594036263095817E-10</v>
      </c>
      <c r="H722" s="5">
        <f t="shared" si="48"/>
        <v>2.9133599723513496E-10</v>
      </c>
      <c r="I722" s="11">
        <f t="shared" si="49"/>
        <v>8136512.3738243906</v>
      </c>
      <c r="J722" s="5">
        <f t="shared" si="50"/>
        <v>35.112926624535781</v>
      </c>
    </row>
    <row r="723" spans="1:10" x14ac:dyDescent="0.25">
      <c r="A723">
        <v>683</v>
      </c>
      <c r="B723">
        <v>2703</v>
      </c>
      <c r="F723">
        <f>'Switchgrass Fit k=0.05 default'!$B$17+'Switchgrass Fit k=0.05 default'!$B$18*'Switchgrass L0=140 k=0.05'!B723</f>
        <v>-23.018144796833724</v>
      </c>
      <c r="G723" s="5">
        <f t="shared" si="47"/>
        <v>1.0077359017684215E-10</v>
      </c>
      <c r="H723" s="5">
        <f t="shared" si="48"/>
        <v>2.7712737298631591E-10</v>
      </c>
      <c r="I723" s="11">
        <f t="shared" si="49"/>
        <v>8136512.3738243906</v>
      </c>
      <c r="J723" s="5">
        <f t="shared" si="50"/>
        <v>35.112926624535781</v>
      </c>
    </row>
    <row r="724" spans="1:10" x14ac:dyDescent="0.25">
      <c r="A724">
        <v>684</v>
      </c>
      <c r="B724">
        <v>2704</v>
      </c>
      <c r="F724">
        <f>'Switchgrass Fit k=0.05 default'!$B$17+'Switchgrass Fit k=0.05 default'!$B$18*'Switchgrass L0=140 k=0.05'!B724</f>
        <v>-23.068144796833707</v>
      </c>
      <c r="G724" s="5">
        <f t="shared" si="47"/>
        <v>9.585880418878999E-11</v>
      </c>
      <c r="H724" s="5">
        <f t="shared" si="48"/>
        <v>2.6361171151917246E-10</v>
      </c>
      <c r="I724" s="11">
        <f t="shared" si="49"/>
        <v>8136512.3738243906</v>
      </c>
      <c r="J724" s="5">
        <f t="shared" si="50"/>
        <v>35.112926624535781</v>
      </c>
    </row>
    <row r="725" spans="1:10" x14ac:dyDescent="0.25">
      <c r="A725">
        <v>685</v>
      </c>
      <c r="B725">
        <v>2705</v>
      </c>
      <c r="F725">
        <f>'Switchgrass Fit k=0.05 default'!$B$17+'Switchgrass Fit k=0.05 default'!$B$18*'Switchgrass L0=140 k=0.05'!B725</f>
        <v>-23.118144796833718</v>
      </c>
      <c r="G725" s="5">
        <f t="shared" si="47"/>
        <v>9.1183715141828305E-11</v>
      </c>
      <c r="H725" s="5">
        <f t="shared" si="48"/>
        <v>2.5075521664002784E-10</v>
      </c>
      <c r="I725" s="11">
        <f t="shared" si="49"/>
        <v>8136512.3738243906</v>
      </c>
      <c r="J725" s="5">
        <f t="shared" si="50"/>
        <v>35.112926624535781</v>
      </c>
    </row>
    <row r="726" spans="1:10" x14ac:dyDescent="0.25">
      <c r="A726">
        <v>686</v>
      </c>
      <c r="B726">
        <v>2706</v>
      </c>
      <c r="F726">
        <f>'Switchgrass Fit k=0.05 default'!$B$17+'Switchgrass Fit k=0.05 default'!$B$18*'Switchgrass L0=140 k=0.05'!B726</f>
        <v>-23.16814479683373</v>
      </c>
      <c r="G726" s="5">
        <f t="shared" si="47"/>
        <v>8.67366328781974E-11</v>
      </c>
      <c r="H726" s="5">
        <f t="shared" si="48"/>
        <v>2.3852574041504283E-10</v>
      </c>
      <c r="I726" s="11">
        <f t="shared" si="49"/>
        <v>8136512.3738243906</v>
      </c>
      <c r="J726" s="5">
        <f t="shared" si="50"/>
        <v>35.112926624535781</v>
      </c>
    </row>
    <row r="727" spans="1:10" x14ac:dyDescent="0.25">
      <c r="A727">
        <v>687</v>
      </c>
      <c r="B727">
        <v>2707</v>
      </c>
      <c r="F727">
        <f>'Switchgrass Fit k=0.05 default'!$B$17+'Switchgrass Fit k=0.05 default'!$B$18*'Switchgrass L0=140 k=0.05'!B727</f>
        <v>-23.218144796833712</v>
      </c>
      <c r="G727" s="5">
        <f t="shared" si="47"/>
        <v>8.2506437375858824E-11</v>
      </c>
      <c r="H727" s="5">
        <f t="shared" si="48"/>
        <v>2.2689270278361177E-10</v>
      </c>
      <c r="I727" s="11">
        <f t="shared" si="49"/>
        <v>8136512.3738243906</v>
      </c>
      <c r="J727" s="5">
        <f t="shared" si="50"/>
        <v>35.112926624535781</v>
      </c>
    </row>
    <row r="728" spans="1:10" x14ac:dyDescent="0.25">
      <c r="A728">
        <v>688</v>
      </c>
      <c r="B728">
        <v>2708</v>
      </c>
      <c r="F728">
        <f>'Switchgrass Fit k=0.05 default'!$B$17+'Switchgrass Fit k=0.05 default'!$B$18*'Switchgrass L0=140 k=0.05'!B728</f>
        <v>-23.268144796833724</v>
      </c>
      <c r="G728" s="5">
        <f t="shared" si="47"/>
        <v>7.8482550942641502E-11</v>
      </c>
      <c r="H728" s="5">
        <f t="shared" si="48"/>
        <v>2.1582701509226412E-10</v>
      </c>
      <c r="I728" s="11">
        <f t="shared" si="49"/>
        <v>8136512.3738243906</v>
      </c>
      <c r="J728" s="5">
        <f t="shared" si="50"/>
        <v>35.112926624535781</v>
      </c>
    </row>
    <row r="729" spans="1:10" x14ac:dyDescent="0.25">
      <c r="A729">
        <v>689</v>
      </c>
      <c r="B729">
        <v>2709</v>
      </c>
      <c r="F729">
        <f>'Switchgrass Fit k=0.05 default'!$B$17+'Switchgrass Fit k=0.05 default'!$B$18*'Switchgrass L0=140 k=0.05'!B729</f>
        <v>-23.318144796833707</v>
      </c>
      <c r="G729" s="5">
        <f t="shared" si="47"/>
        <v>7.4654911766518114E-11</v>
      </c>
      <c r="H729" s="5">
        <f t="shared" si="48"/>
        <v>2.0530100735792482E-10</v>
      </c>
      <c r="I729" s="11">
        <f t="shared" si="49"/>
        <v>8136512.3738243906</v>
      </c>
      <c r="J729" s="5">
        <f t="shared" si="50"/>
        <v>35.112926624535781</v>
      </c>
    </row>
    <row r="730" spans="1:10" x14ac:dyDescent="0.25">
      <c r="A730">
        <v>690</v>
      </c>
      <c r="B730">
        <v>2710</v>
      </c>
      <c r="F730">
        <f>'Switchgrass Fit k=0.05 default'!$B$17+'Switchgrass Fit k=0.05 default'!$B$18*'Switchgrass L0=140 k=0.05'!B730</f>
        <v>-23.368144796833718</v>
      </c>
      <c r="G730" s="5">
        <f t="shared" si="47"/>
        <v>7.1013948755815799E-11</v>
      </c>
      <c r="H730" s="5">
        <f t="shared" si="48"/>
        <v>1.9528835907849344E-10</v>
      </c>
      <c r="I730" s="11">
        <f t="shared" si="49"/>
        <v>8136512.3738243906</v>
      </c>
      <c r="J730" s="5">
        <f t="shared" si="50"/>
        <v>35.112926624535781</v>
      </c>
    </row>
    <row r="731" spans="1:10" x14ac:dyDescent="0.25">
      <c r="A731">
        <v>691</v>
      </c>
      <c r="B731">
        <v>2711</v>
      </c>
      <c r="F731">
        <f>'Switchgrass Fit k=0.05 default'!$B$17+'Switchgrass Fit k=0.05 default'!$B$18*'Switchgrass L0=140 k=0.05'!B731</f>
        <v>-23.41814479683373</v>
      </c>
      <c r="G731" s="5">
        <f t="shared" si="47"/>
        <v>6.7550557606517098E-11</v>
      </c>
      <c r="H731" s="5">
        <f t="shared" si="48"/>
        <v>1.8576403341792203E-10</v>
      </c>
      <c r="I731" s="11">
        <f t="shared" si="49"/>
        <v>8136512.3738243906</v>
      </c>
      <c r="J731" s="5">
        <f t="shared" si="50"/>
        <v>35.112926624535781</v>
      </c>
    </row>
    <row r="732" spans="1:10" x14ac:dyDescent="0.25">
      <c r="A732">
        <v>692</v>
      </c>
      <c r="B732">
        <v>2712</v>
      </c>
      <c r="F732">
        <f>'Switchgrass Fit k=0.05 default'!$B$17+'Switchgrass Fit k=0.05 default'!$B$18*'Switchgrass L0=140 k=0.05'!B732</f>
        <v>-23.468144796833712</v>
      </c>
      <c r="G732" s="5">
        <f t="shared" si="47"/>
        <v>6.4256078036750682E-11</v>
      </c>
      <c r="H732" s="5">
        <f t="shared" si="48"/>
        <v>1.7670421460106437E-10</v>
      </c>
      <c r="I732" s="11">
        <f t="shared" si="49"/>
        <v>8136512.3738243906</v>
      </c>
      <c r="J732" s="5">
        <f t="shared" si="50"/>
        <v>35.112926624535781</v>
      </c>
    </row>
    <row r="733" spans="1:10" x14ac:dyDescent="0.25">
      <c r="A733">
        <v>693</v>
      </c>
      <c r="B733">
        <v>2713</v>
      </c>
      <c r="F733">
        <f>'Switchgrass Fit k=0.05 default'!$B$17+'Switchgrass Fit k=0.05 default'!$B$18*'Switchgrass L0=140 k=0.05'!B733</f>
        <v>-23.518144796833724</v>
      </c>
      <c r="G733" s="5">
        <f t="shared" si="47"/>
        <v>6.1122272131570622E-11</v>
      </c>
      <c r="H733" s="5">
        <f t="shared" si="48"/>
        <v>1.6808624836181921E-10</v>
      </c>
      <c r="I733" s="11">
        <f t="shared" si="49"/>
        <v>8136512.3738243906</v>
      </c>
      <c r="J733" s="5">
        <f t="shared" si="50"/>
        <v>35.112926624535781</v>
      </c>
    </row>
    <row r="734" spans="1:10" x14ac:dyDescent="0.25">
      <c r="A734">
        <v>694</v>
      </c>
      <c r="B734">
        <v>2714</v>
      </c>
      <c r="F734">
        <f>'Switchgrass Fit k=0.05 default'!$B$17+'Switchgrass Fit k=0.05 default'!$B$18*'Switchgrass L0=140 k=0.05'!B734</f>
        <v>-23.568144796833707</v>
      </c>
      <c r="G734" s="5">
        <f t="shared" si="47"/>
        <v>5.8141303743890945E-11</v>
      </c>
      <c r="H734" s="5">
        <f t="shared" si="48"/>
        <v>1.5988858529570009E-10</v>
      </c>
      <c r="I734" s="11">
        <f t="shared" si="49"/>
        <v>8136512.3738243906</v>
      </c>
      <c r="J734" s="5">
        <f t="shared" si="50"/>
        <v>35.112926624535781</v>
      </c>
    </row>
    <row r="735" spans="1:10" x14ac:dyDescent="0.25">
      <c r="A735">
        <v>695</v>
      </c>
      <c r="B735">
        <v>2715</v>
      </c>
      <c r="F735">
        <f>'Switchgrass Fit k=0.05 default'!$B$17+'Switchgrass Fit k=0.05 default'!$B$18*'Switchgrass L0=140 k=0.05'!B735</f>
        <v>-23.618144796833718</v>
      </c>
      <c r="G735" s="5">
        <f t="shared" si="47"/>
        <v>5.5305718900021967E-11</v>
      </c>
      <c r="H735" s="5">
        <f t="shared" si="48"/>
        <v>1.520907269750604E-10</v>
      </c>
      <c r="I735" s="11">
        <f t="shared" si="49"/>
        <v>8136512.3738243906</v>
      </c>
      <c r="J735" s="5">
        <f t="shared" si="50"/>
        <v>35.112926624535781</v>
      </c>
    </row>
    <row r="736" spans="1:10" x14ac:dyDescent="0.25">
      <c r="A736">
        <v>696</v>
      </c>
      <c r="B736">
        <v>2716</v>
      </c>
      <c r="F736">
        <f>'Switchgrass Fit k=0.05 default'!$B$17+'Switchgrass Fit k=0.05 default'!$B$18*'Switchgrass L0=140 k=0.05'!B736</f>
        <v>-23.66814479683373</v>
      </c>
      <c r="G736" s="5">
        <f t="shared" si="47"/>
        <v>5.2608427160865558E-11</v>
      </c>
      <c r="H736" s="5">
        <f t="shared" si="48"/>
        <v>1.4467317469238027E-10</v>
      </c>
      <c r="I736" s="11">
        <f t="shared" si="49"/>
        <v>8136512.3738243906</v>
      </c>
      <c r="J736" s="5">
        <f t="shared" si="50"/>
        <v>35.112926624535781</v>
      </c>
    </row>
    <row r="737" spans="1:10" x14ac:dyDescent="0.25">
      <c r="A737">
        <v>697</v>
      </c>
      <c r="B737">
        <v>2717</v>
      </c>
      <c r="F737">
        <f>'Switchgrass Fit k=0.05 default'!$B$17+'Switchgrass Fit k=0.05 default'!$B$18*'Switchgrass L0=140 k=0.05'!B737</f>
        <v>-23.718144796833712</v>
      </c>
      <c r="G737" s="5">
        <f t="shared" si="47"/>
        <v>5.0042683892118731E-11</v>
      </c>
      <c r="H737" s="5">
        <f t="shared" si="48"/>
        <v>1.376173807033265E-10</v>
      </c>
      <c r="I737" s="11">
        <f t="shared" si="49"/>
        <v>8136512.3738243906</v>
      </c>
      <c r="J737" s="5">
        <f t="shared" si="50"/>
        <v>35.112926624535781</v>
      </c>
    </row>
    <row r="738" spans="1:10" x14ac:dyDescent="0.25">
      <c r="A738">
        <v>698</v>
      </c>
      <c r="B738">
        <v>2718</v>
      </c>
      <c r="F738">
        <f>'Switchgrass Fit k=0.05 default'!$B$17+'Switchgrass Fit k=0.05 default'!$B$18*'Switchgrass L0=140 k=0.05'!B738</f>
        <v>-23.768144796833724</v>
      </c>
      <c r="G738" s="5">
        <f t="shared" si="47"/>
        <v>4.760207339917071E-11</v>
      </c>
      <c r="H738" s="5">
        <f t="shared" si="48"/>
        <v>1.3090570184771944E-10</v>
      </c>
      <c r="I738" s="11">
        <f t="shared" si="49"/>
        <v>8136512.3738243906</v>
      </c>
      <c r="J738" s="5">
        <f t="shared" si="50"/>
        <v>35.112926624535781</v>
      </c>
    </row>
    <row r="739" spans="1:10" x14ac:dyDescent="0.25">
      <c r="A739">
        <v>699</v>
      </c>
      <c r="B739">
        <v>2719</v>
      </c>
      <c r="F739">
        <f>'Switchgrass Fit k=0.05 default'!$B$17+'Switchgrass Fit k=0.05 default'!$B$18*'Switchgrass L0=140 k=0.05'!B739</f>
        <v>-23.818144796833707</v>
      </c>
      <c r="G739" s="5">
        <f t="shared" si="47"/>
        <v>4.528049288453467E-11</v>
      </c>
      <c r="H739" s="5">
        <f t="shared" si="48"/>
        <v>1.2452135543247036E-10</v>
      </c>
      <c r="I739" s="11">
        <f t="shared" si="49"/>
        <v>8136512.3738243906</v>
      </c>
      <c r="J739" s="5">
        <f t="shared" si="50"/>
        <v>35.112926624535781</v>
      </c>
    </row>
    <row r="740" spans="1:10" x14ac:dyDescent="0.25">
      <c r="A740">
        <v>700</v>
      </c>
      <c r="B740">
        <v>2720</v>
      </c>
      <c r="F740">
        <f>'Switchgrass Fit k=0.05 default'!$B$17+'Switchgrass Fit k=0.05 default'!$B$18*'Switchgrass L0=140 k=0.05'!B740</f>
        <v>-23.868144796833718</v>
      </c>
      <c r="G740" s="5">
        <f t="shared" si="47"/>
        <v>4.3072137187664099E-11</v>
      </c>
      <c r="H740" s="5">
        <f t="shared" si="48"/>
        <v>1.1844837726607627E-10</v>
      </c>
      <c r="I740" s="11">
        <f t="shared" si="49"/>
        <v>8136512.3738243906</v>
      </c>
      <c r="J740" s="5">
        <f t="shared" si="50"/>
        <v>35.112926624535781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1B5FA-C344-4818-A11E-464C1983747F}">
  <dimension ref="A1:I131"/>
  <sheetViews>
    <sheetView workbookViewId="0">
      <selection sqref="A1:I1048576"/>
    </sheetView>
  </sheetViews>
  <sheetFormatPr defaultRowHeight="15" x14ac:dyDescent="0.25"/>
  <cols>
    <col min="1" max="1" width="18" bestFit="1" customWidth="1"/>
    <col min="2" max="2" width="12" bestFit="1" customWidth="1"/>
    <col min="3" max="3" width="14.5703125" bestFit="1" customWidth="1"/>
    <col min="4" max="4" width="12.7109375" bestFit="1" customWidth="1"/>
    <col min="5" max="5" width="12" bestFit="1" customWidth="1"/>
    <col min="6" max="6" width="13.42578125" bestFit="1" customWidth="1"/>
    <col min="7" max="7" width="12" bestFit="1" customWidth="1"/>
    <col min="8" max="8" width="12.42578125" bestFit="1" customWidth="1"/>
    <col min="9" max="9" width="12.5703125" bestFit="1" customWidth="1"/>
  </cols>
  <sheetData>
    <row r="1" spans="1:9" x14ac:dyDescent="0.25">
      <c r="A1" t="s">
        <v>14</v>
      </c>
    </row>
    <row r="2" spans="1:9" ht="15.75" thickBot="1" x14ac:dyDescent="0.3"/>
    <row r="3" spans="1:9" x14ac:dyDescent="0.25">
      <c r="A3" s="9" t="s">
        <v>15</v>
      </c>
      <c r="B3" s="9"/>
    </row>
    <row r="4" spans="1:9" x14ac:dyDescent="0.25">
      <c r="A4" s="6" t="s">
        <v>16</v>
      </c>
      <c r="B4" s="6">
        <v>1</v>
      </c>
    </row>
    <row r="5" spans="1:9" x14ac:dyDescent="0.25">
      <c r="A5" s="6" t="s">
        <v>17</v>
      </c>
      <c r="B5" s="6">
        <v>1</v>
      </c>
    </row>
    <row r="6" spans="1:9" x14ac:dyDescent="0.25">
      <c r="A6" s="6" t="s">
        <v>18</v>
      </c>
      <c r="B6" s="6">
        <v>1</v>
      </c>
    </row>
    <row r="7" spans="1:9" x14ac:dyDescent="0.25">
      <c r="A7" s="6" t="s">
        <v>19</v>
      </c>
      <c r="B7" s="6">
        <v>5.2859677828132624E-16</v>
      </c>
    </row>
    <row r="8" spans="1:9" ht="15.75" thickBot="1" x14ac:dyDescent="0.3">
      <c r="A8" s="7" t="s">
        <v>20</v>
      </c>
      <c r="B8" s="7">
        <v>107</v>
      </c>
    </row>
    <row r="10" spans="1:9" ht="15.75" thickBot="1" x14ac:dyDescent="0.3">
      <c r="A10" t="s">
        <v>21</v>
      </c>
    </row>
    <row r="11" spans="1:9" x14ac:dyDescent="0.25">
      <c r="A11" s="8"/>
      <c r="B11" s="8" t="s">
        <v>25</v>
      </c>
      <c r="C11" s="8" t="s">
        <v>26</v>
      </c>
      <c r="D11" s="8" t="s">
        <v>27</v>
      </c>
      <c r="E11" s="8" t="s">
        <v>28</v>
      </c>
      <c r="F11" s="8" t="s">
        <v>29</v>
      </c>
    </row>
    <row r="12" spans="1:9" x14ac:dyDescent="0.25">
      <c r="A12" s="6" t="s">
        <v>22</v>
      </c>
      <c r="B12" s="6">
        <v>1</v>
      </c>
      <c r="C12" s="6">
        <v>14.699232</v>
      </c>
      <c r="D12" s="6">
        <v>14.699232</v>
      </c>
      <c r="E12" s="6">
        <v>5.2607252518083296E+31</v>
      </c>
      <c r="F12" s="6">
        <v>0</v>
      </c>
    </row>
    <row r="13" spans="1:9" x14ac:dyDescent="0.25">
      <c r="A13" s="6" t="s">
        <v>23</v>
      </c>
      <c r="B13" s="6">
        <v>105</v>
      </c>
      <c r="C13" s="6">
        <v>2.9338528170986741E-29</v>
      </c>
      <c r="D13" s="6">
        <v>2.7941455400939753E-31</v>
      </c>
      <c r="E13" s="6"/>
      <c r="F13" s="6"/>
    </row>
    <row r="14" spans="1:9" ht="15.75" thickBot="1" x14ac:dyDescent="0.3">
      <c r="A14" s="7" t="s">
        <v>3</v>
      </c>
      <c r="B14" s="7">
        <v>106</v>
      </c>
      <c r="C14" s="7">
        <v>14.699232</v>
      </c>
      <c r="D14" s="7"/>
      <c r="E14" s="7"/>
      <c r="F14" s="7"/>
    </row>
    <row r="15" spans="1:9" ht="15.75" thickBot="1" x14ac:dyDescent="0.3"/>
    <row r="16" spans="1:9" x14ac:dyDescent="0.25">
      <c r="A16" s="8"/>
      <c r="B16" s="8" t="s">
        <v>30</v>
      </c>
      <c r="C16" s="8" t="s">
        <v>19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8" t="s">
        <v>36</v>
      </c>
    </row>
    <row r="17" spans="1:9" x14ac:dyDescent="0.25">
      <c r="A17" s="6" t="s">
        <v>24</v>
      </c>
      <c r="B17" s="6">
        <v>34.280620368846812</v>
      </c>
      <c r="C17" s="6">
        <v>3.4317476283635454E-15</v>
      </c>
      <c r="D17" s="6">
        <v>9989260307347770</v>
      </c>
      <c r="E17" s="6">
        <v>0</v>
      </c>
      <c r="F17" s="6">
        <v>34.280620368846805</v>
      </c>
      <c r="G17" s="6">
        <v>34.280620368846819</v>
      </c>
      <c r="H17" s="6">
        <v>34.280620368846805</v>
      </c>
      <c r="I17" s="6">
        <v>34.280620368846819</v>
      </c>
    </row>
    <row r="18" spans="1:9" ht="15.75" thickBot="1" x14ac:dyDescent="0.3">
      <c r="A18" s="7" t="s">
        <v>37</v>
      </c>
      <c r="B18" s="7">
        <v>-1.1999999999999999E-2</v>
      </c>
      <c r="C18" s="7">
        <v>1.6544682438367313E-18</v>
      </c>
      <c r="D18" s="7">
        <v>-7253085723889059</v>
      </c>
      <c r="E18" s="7">
        <v>0</v>
      </c>
      <c r="F18" s="7">
        <v>-1.2000000000000002E-2</v>
      </c>
      <c r="G18" s="7">
        <v>-1.1999999999999995E-2</v>
      </c>
      <c r="H18" s="7">
        <v>-1.2000000000000002E-2</v>
      </c>
      <c r="I18" s="7">
        <v>-1.1999999999999995E-2</v>
      </c>
    </row>
    <row r="22" spans="1:9" x14ac:dyDescent="0.25">
      <c r="A22" t="s">
        <v>38</v>
      </c>
    </row>
    <row r="23" spans="1:9" ht="15.75" thickBot="1" x14ac:dyDescent="0.3"/>
    <row r="24" spans="1:9" x14ac:dyDescent="0.25">
      <c r="A24" s="8" t="s">
        <v>39</v>
      </c>
      <c r="B24" s="8" t="s">
        <v>40</v>
      </c>
      <c r="C24" s="8" t="s">
        <v>41</v>
      </c>
    </row>
    <row r="25" spans="1:9" x14ac:dyDescent="0.25">
      <c r="A25" s="6">
        <v>1</v>
      </c>
      <c r="B25" s="6">
        <v>10.028620368846816</v>
      </c>
      <c r="C25" s="6">
        <v>5.3290705182007514E-15</v>
      </c>
    </row>
    <row r="26" spans="1:9" x14ac:dyDescent="0.25">
      <c r="A26" s="6">
        <v>2</v>
      </c>
      <c r="B26" s="6">
        <v>10.016620368846816</v>
      </c>
      <c r="C26" s="6">
        <v>5.3290705182007514E-15</v>
      </c>
    </row>
    <row r="27" spans="1:9" x14ac:dyDescent="0.25">
      <c r="A27" s="6">
        <v>3</v>
      </c>
      <c r="B27" s="6">
        <v>10.004620368846815</v>
      </c>
      <c r="C27" s="6">
        <v>5.3290705182007514E-15</v>
      </c>
    </row>
    <row r="28" spans="1:9" x14ac:dyDescent="0.25">
      <c r="A28" s="6">
        <v>4</v>
      </c>
      <c r="B28" s="6">
        <v>9.9926203688468149</v>
      </c>
      <c r="C28" s="6">
        <v>7.1054273576010019E-15</v>
      </c>
    </row>
    <row r="29" spans="1:9" x14ac:dyDescent="0.25">
      <c r="A29" s="6">
        <v>5</v>
      </c>
      <c r="B29" s="6">
        <v>9.9806203688468145</v>
      </c>
      <c r="C29" s="6">
        <v>7.1054273576010019E-15</v>
      </c>
    </row>
    <row r="30" spans="1:9" x14ac:dyDescent="0.25">
      <c r="A30" s="6">
        <v>6</v>
      </c>
      <c r="B30" s="6">
        <v>9.968620368846814</v>
      </c>
      <c r="C30" s="6">
        <v>7.1054273576010019E-15</v>
      </c>
    </row>
    <row r="31" spans="1:9" x14ac:dyDescent="0.25">
      <c r="A31" s="6">
        <v>7</v>
      </c>
      <c r="B31" s="6">
        <v>9.9566203688468136</v>
      </c>
      <c r="C31" s="6">
        <v>8.8817841970012523E-15</v>
      </c>
    </row>
    <row r="32" spans="1:9" x14ac:dyDescent="0.25">
      <c r="A32" s="6">
        <v>8</v>
      </c>
      <c r="B32" s="6">
        <v>9.9446203688468131</v>
      </c>
      <c r="C32" s="6">
        <v>8.8817841970012523E-15</v>
      </c>
    </row>
    <row r="33" spans="1:3" x14ac:dyDescent="0.25">
      <c r="A33" s="6">
        <v>9</v>
      </c>
      <c r="B33" s="6">
        <v>9.9326203688468162</v>
      </c>
      <c r="C33" s="6">
        <v>5.3290705182007514E-15</v>
      </c>
    </row>
    <row r="34" spans="1:3" x14ac:dyDescent="0.25">
      <c r="A34" s="6">
        <v>10</v>
      </c>
      <c r="B34" s="6">
        <v>9.9206203688468158</v>
      </c>
      <c r="C34" s="6">
        <v>5.3290705182007514E-15</v>
      </c>
    </row>
    <row r="35" spans="1:3" x14ac:dyDescent="0.25">
      <c r="A35" s="6">
        <v>11</v>
      </c>
      <c r="B35" s="6">
        <v>9.9086203688468153</v>
      </c>
      <c r="C35" s="6">
        <v>7.1054273576010019E-15</v>
      </c>
    </row>
    <row r="36" spans="1:3" x14ac:dyDescent="0.25">
      <c r="A36" s="6">
        <v>12</v>
      </c>
      <c r="B36" s="6">
        <v>9.8966203688468148</v>
      </c>
      <c r="C36" s="6">
        <v>7.1054273576010019E-15</v>
      </c>
    </row>
    <row r="37" spans="1:3" x14ac:dyDescent="0.25">
      <c r="A37" s="6">
        <v>13</v>
      </c>
      <c r="B37" s="6">
        <v>9.8846203688468144</v>
      </c>
      <c r="C37" s="6">
        <v>7.1054273576010019E-15</v>
      </c>
    </row>
    <row r="38" spans="1:3" x14ac:dyDescent="0.25">
      <c r="A38" s="6">
        <v>14</v>
      </c>
      <c r="B38" s="6">
        <v>9.8726203688468139</v>
      </c>
      <c r="C38" s="6">
        <v>7.1054273576010019E-15</v>
      </c>
    </row>
    <row r="39" spans="1:3" x14ac:dyDescent="0.25">
      <c r="A39" s="6">
        <v>15</v>
      </c>
      <c r="B39" s="6">
        <v>9.8606203688468135</v>
      </c>
      <c r="C39" s="6">
        <v>8.8817841970012523E-15</v>
      </c>
    </row>
    <row r="40" spans="1:3" x14ac:dyDescent="0.25">
      <c r="A40" s="6">
        <v>16</v>
      </c>
      <c r="B40" s="6">
        <v>9.848620368846813</v>
      </c>
      <c r="C40" s="6">
        <v>8.8817841970012523E-15</v>
      </c>
    </row>
    <row r="41" spans="1:3" x14ac:dyDescent="0.25">
      <c r="A41" s="6">
        <v>17</v>
      </c>
      <c r="B41" s="6">
        <v>9.8366203688468161</v>
      </c>
      <c r="C41" s="6">
        <v>5.3290705182007514E-15</v>
      </c>
    </row>
    <row r="42" spans="1:3" x14ac:dyDescent="0.25">
      <c r="A42" s="6">
        <v>18</v>
      </c>
      <c r="B42" s="6">
        <v>9.8246203688468157</v>
      </c>
      <c r="C42" s="6">
        <v>5.3290705182007514E-15</v>
      </c>
    </row>
    <row r="43" spans="1:3" x14ac:dyDescent="0.25">
      <c r="A43" s="6">
        <v>19</v>
      </c>
      <c r="B43" s="6">
        <v>9.8126203688468152</v>
      </c>
      <c r="C43" s="6">
        <v>7.1054273576010019E-15</v>
      </c>
    </row>
    <row r="44" spans="1:3" x14ac:dyDescent="0.25">
      <c r="A44" s="6">
        <v>20</v>
      </c>
      <c r="B44" s="6">
        <v>9.8006203688468148</v>
      </c>
      <c r="C44" s="6">
        <v>7.1054273576010019E-15</v>
      </c>
    </row>
    <row r="45" spans="1:3" x14ac:dyDescent="0.25">
      <c r="A45" s="6">
        <v>21</v>
      </c>
      <c r="B45" s="6">
        <v>9.7886203688468143</v>
      </c>
      <c r="C45" s="6">
        <v>7.1054273576010019E-15</v>
      </c>
    </row>
    <row r="46" spans="1:3" x14ac:dyDescent="0.25">
      <c r="A46" s="6">
        <v>22</v>
      </c>
      <c r="B46" s="6">
        <v>9.7766203688468138</v>
      </c>
      <c r="C46" s="6">
        <v>7.1054273576010019E-15</v>
      </c>
    </row>
    <row r="47" spans="1:3" x14ac:dyDescent="0.25">
      <c r="A47" s="6">
        <v>23</v>
      </c>
      <c r="B47" s="6">
        <v>9.7646203688468134</v>
      </c>
      <c r="C47" s="6">
        <v>8.8817841970012523E-15</v>
      </c>
    </row>
    <row r="48" spans="1:3" x14ac:dyDescent="0.25">
      <c r="A48" s="6">
        <v>24</v>
      </c>
      <c r="B48" s="6">
        <v>9.7526203688468129</v>
      </c>
      <c r="C48" s="6">
        <v>8.8817841970012523E-15</v>
      </c>
    </row>
    <row r="49" spans="1:3" x14ac:dyDescent="0.25">
      <c r="A49" s="6">
        <v>25</v>
      </c>
      <c r="B49" s="6">
        <v>9.740620368846816</v>
      </c>
      <c r="C49" s="6">
        <v>5.3290705182007514E-15</v>
      </c>
    </row>
    <row r="50" spans="1:3" x14ac:dyDescent="0.25">
      <c r="A50" s="6">
        <v>26</v>
      </c>
      <c r="B50" s="6">
        <v>9.7286203688468156</v>
      </c>
      <c r="C50" s="6">
        <v>5.3290705182007514E-15</v>
      </c>
    </row>
    <row r="51" spans="1:3" x14ac:dyDescent="0.25">
      <c r="A51" s="6">
        <v>27</v>
      </c>
      <c r="B51" s="6">
        <v>9.7166203688468151</v>
      </c>
      <c r="C51" s="6">
        <v>7.1054273576010019E-15</v>
      </c>
    </row>
    <row r="52" spans="1:3" x14ac:dyDescent="0.25">
      <c r="A52" s="6">
        <v>28</v>
      </c>
      <c r="B52" s="6">
        <v>9.7046203688468147</v>
      </c>
      <c r="C52" s="6">
        <v>7.1054273576010019E-15</v>
      </c>
    </row>
    <row r="53" spans="1:3" x14ac:dyDescent="0.25">
      <c r="A53" s="6">
        <v>29</v>
      </c>
      <c r="B53" s="6">
        <v>9.6926203688468142</v>
      </c>
      <c r="C53" s="6">
        <v>7.1054273576010019E-15</v>
      </c>
    </row>
    <row r="54" spans="1:3" x14ac:dyDescent="0.25">
      <c r="A54" s="6">
        <v>30</v>
      </c>
      <c r="B54" s="6">
        <v>9.6806203688468138</v>
      </c>
      <c r="C54" s="6">
        <v>7.1054273576010019E-15</v>
      </c>
    </row>
    <row r="55" spans="1:3" x14ac:dyDescent="0.25">
      <c r="A55" s="6">
        <v>31</v>
      </c>
      <c r="B55" s="6">
        <v>9.6686203688468133</v>
      </c>
      <c r="C55" s="6">
        <v>8.8817841970012523E-15</v>
      </c>
    </row>
    <row r="56" spans="1:3" x14ac:dyDescent="0.25">
      <c r="A56" s="6">
        <v>32</v>
      </c>
      <c r="B56" s="6">
        <v>9.6566203688468164</v>
      </c>
      <c r="C56" s="6">
        <v>5.3290705182007514E-15</v>
      </c>
    </row>
    <row r="57" spans="1:3" x14ac:dyDescent="0.25">
      <c r="A57" s="6">
        <v>33</v>
      </c>
      <c r="B57" s="6">
        <v>9.6446203688468159</v>
      </c>
      <c r="C57" s="6">
        <v>5.3290705182007514E-15</v>
      </c>
    </row>
    <row r="58" spans="1:3" x14ac:dyDescent="0.25">
      <c r="A58" s="6">
        <v>34</v>
      </c>
      <c r="B58" s="6">
        <v>9.6326203688468155</v>
      </c>
      <c r="C58" s="6">
        <v>7.1054273576010019E-15</v>
      </c>
    </row>
    <row r="59" spans="1:3" x14ac:dyDescent="0.25">
      <c r="A59" s="6">
        <v>35</v>
      </c>
      <c r="B59" s="6">
        <v>9.620620368846815</v>
      </c>
      <c r="C59" s="6">
        <v>7.1054273576010019E-15</v>
      </c>
    </row>
    <row r="60" spans="1:3" x14ac:dyDescent="0.25">
      <c r="A60" s="6">
        <v>36</v>
      </c>
      <c r="B60" s="6">
        <v>9.6086203688468146</v>
      </c>
      <c r="C60" s="6">
        <v>7.1054273576010019E-15</v>
      </c>
    </row>
    <row r="61" spans="1:3" x14ac:dyDescent="0.25">
      <c r="A61" s="6">
        <v>37</v>
      </c>
      <c r="B61" s="6">
        <v>9.5966203688468141</v>
      </c>
      <c r="C61" s="6">
        <v>7.1054273576010019E-15</v>
      </c>
    </row>
    <row r="62" spans="1:3" x14ac:dyDescent="0.25">
      <c r="A62" s="6">
        <v>38</v>
      </c>
      <c r="B62" s="6">
        <v>9.5846203688468137</v>
      </c>
      <c r="C62" s="6">
        <v>7.1054273576010019E-15</v>
      </c>
    </row>
    <row r="63" spans="1:3" x14ac:dyDescent="0.25">
      <c r="A63" s="6">
        <v>39</v>
      </c>
      <c r="B63" s="6">
        <v>9.5726203688468132</v>
      </c>
      <c r="C63" s="6">
        <v>8.8817841970012523E-15</v>
      </c>
    </row>
    <row r="64" spans="1:3" x14ac:dyDescent="0.25">
      <c r="A64" s="6">
        <v>40</v>
      </c>
      <c r="B64" s="6">
        <v>9.5606203688468163</v>
      </c>
      <c r="C64" s="6">
        <v>5.3290705182007514E-15</v>
      </c>
    </row>
    <row r="65" spans="1:3" x14ac:dyDescent="0.25">
      <c r="A65" s="6">
        <v>41</v>
      </c>
      <c r="B65" s="6">
        <v>9.5486203688468159</v>
      </c>
      <c r="C65" s="6">
        <v>5.3290705182007514E-15</v>
      </c>
    </row>
    <row r="66" spans="1:3" x14ac:dyDescent="0.25">
      <c r="A66" s="6">
        <v>42</v>
      </c>
      <c r="B66" s="6">
        <v>9.5366203688468154</v>
      </c>
      <c r="C66" s="6">
        <v>7.1054273576010019E-15</v>
      </c>
    </row>
    <row r="67" spans="1:3" x14ac:dyDescent="0.25">
      <c r="A67" s="6">
        <v>43</v>
      </c>
      <c r="B67" s="6">
        <v>9.524620368846815</v>
      </c>
      <c r="C67" s="6">
        <v>7.1054273576010019E-15</v>
      </c>
    </row>
    <row r="68" spans="1:3" x14ac:dyDescent="0.25">
      <c r="A68" s="6">
        <v>44</v>
      </c>
      <c r="B68" s="6">
        <v>9.5126203688468145</v>
      </c>
      <c r="C68" s="6">
        <v>7.1054273576010019E-15</v>
      </c>
    </row>
    <row r="69" spans="1:3" x14ac:dyDescent="0.25">
      <c r="A69" s="6">
        <v>45</v>
      </c>
      <c r="B69" s="6">
        <v>9.500620368846814</v>
      </c>
      <c r="C69" s="6">
        <v>7.1054273576010019E-15</v>
      </c>
    </row>
    <row r="70" spans="1:3" x14ac:dyDescent="0.25">
      <c r="A70" s="6">
        <v>46</v>
      </c>
      <c r="B70" s="6">
        <v>9.4886203688468136</v>
      </c>
      <c r="C70" s="6">
        <v>7.1054273576010019E-15</v>
      </c>
    </row>
    <row r="71" spans="1:3" x14ac:dyDescent="0.25">
      <c r="A71" s="6">
        <v>47</v>
      </c>
      <c r="B71" s="6">
        <v>9.4766203688468131</v>
      </c>
      <c r="C71" s="6">
        <v>8.8817841970012523E-15</v>
      </c>
    </row>
    <row r="72" spans="1:3" x14ac:dyDescent="0.25">
      <c r="A72" s="6">
        <v>48</v>
      </c>
      <c r="B72" s="6">
        <v>9.4646203688468162</v>
      </c>
      <c r="C72" s="6">
        <v>5.3290705182007514E-15</v>
      </c>
    </row>
    <row r="73" spans="1:3" x14ac:dyDescent="0.25">
      <c r="A73" s="6">
        <v>49</v>
      </c>
      <c r="B73" s="6">
        <v>9.4526203688468158</v>
      </c>
      <c r="C73" s="6">
        <v>5.3290705182007514E-15</v>
      </c>
    </row>
    <row r="74" spans="1:3" x14ac:dyDescent="0.25">
      <c r="A74" s="6">
        <v>50</v>
      </c>
      <c r="B74" s="6">
        <v>9.4406203688468153</v>
      </c>
      <c r="C74" s="6">
        <v>7.1054273576010019E-15</v>
      </c>
    </row>
    <row r="75" spans="1:3" x14ac:dyDescent="0.25">
      <c r="A75" s="6">
        <v>51</v>
      </c>
      <c r="B75" s="6">
        <v>9.4286203688468149</v>
      </c>
      <c r="C75" s="6">
        <v>7.1054273576010019E-15</v>
      </c>
    </row>
    <row r="76" spans="1:3" x14ac:dyDescent="0.25">
      <c r="A76" s="6">
        <v>52</v>
      </c>
      <c r="B76" s="6">
        <v>9.4166203688468144</v>
      </c>
      <c r="C76" s="6">
        <v>7.1054273576010019E-15</v>
      </c>
    </row>
    <row r="77" spans="1:3" x14ac:dyDescent="0.25">
      <c r="A77" s="6">
        <v>53</v>
      </c>
      <c r="B77" s="6">
        <v>9.404620368846814</v>
      </c>
      <c r="C77" s="6">
        <v>7.1054273576010019E-15</v>
      </c>
    </row>
    <row r="78" spans="1:3" x14ac:dyDescent="0.25">
      <c r="A78" s="6">
        <v>54</v>
      </c>
      <c r="B78" s="6">
        <v>9.3926203688468135</v>
      </c>
      <c r="C78" s="6">
        <v>8.8817841970012523E-15</v>
      </c>
    </row>
    <row r="79" spans="1:3" x14ac:dyDescent="0.25">
      <c r="A79" s="6">
        <v>55</v>
      </c>
      <c r="B79" s="6">
        <v>9.3806203688468131</v>
      </c>
      <c r="C79" s="6">
        <v>8.8817841970012523E-15</v>
      </c>
    </row>
    <row r="80" spans="1:3" x14ac:dyDescent="0.25">
      <c r="A80" s="6">
        <v>56</v>
      </c>
      <c r="B80" s="6">
        <v>9.3686203688468161</v>
      </c>
      <c r="C80" s="6">
        <v>5.3290705182007514E-15</v>
      </c>
    </row>
    <row r="81" spans="1:3" x14ac:dyDescent="0.25">
      <c r="A81" s="6">
        <v>57</v>
      </c>
      <c r="B81" s="6">
        <v>9.3566203688468157</v>
      </c>
      <c r="C81" s="6">
        <v>5.3290705182007514E-15</v>
      </c>
    </row>
    <row r="82" spans="1:3" x14ac:dyDescent="0.25">
      <c r="A82" s="6">
        <v>58</v>
      </c>
      <c r="B82" s="6">
        <v>9.3446203688468152</v>
      </c>
      <c r="C82" s="6">
        <v>7.1054273576010019E-15</v>
      </c>
    </row>
    <row r="83" spans="1:3" x14ac:dyDescent="0.25">
      <c r="A83" s="6">
        <v>59</v>
      </c>
      <c r="B83" s="6">
        <v>9.3326203688468148</v>
      </c>
      <c r="C83" s="6">
        <v>7.1054273576010019E-15</v>
      </c>
    </row>
    <row r="84" spans="1:3" x14ac:dyDescent="0.25">
      <c r="A84" s="6">
        <v>60</v>
      </c>
      <c r="B84" s="6">
        <v>9.3206203688468143</v>
      </c>
      <c r="C84" s="6">
        <v>7.1054273576010019E-15</v>
      </c>
    </row>
    <row r="85" spans="1:3" x14ac:dyDescent="0.25">
      <c r="A85" s="6">
        <v>61</v>
      </c>
      <c r="B85" s="6">
        <v>9.3086203688468139</v>
      </c>
      <c r="C85" s="6">
        <v>7.1054273576010019E-15</v>
      </c>
    </row>
    <row r="86" spans="1:3" x14ac:dyDescent="0.25">
      <c r="A86" s="6">
        <v>62</v>
      </c>
      <c r="B86" s="6">
        <v>9.2966203688468134</v>
      </c>
      <c r="C86" s="6">
        <v>8.8817841970012523E-15</v>
      </c>
    </row>
    <row r="87" spans="1:3" x14ac:dyDescent="0.25">
      <c r="A87" s="6">
        <v>63</v>
      </c>
      <c r="B87" s="6">
        <v>9.284620368846813</v>
      </c>
      <c r="C87" s="6">
        <v>8.8817841970012523E-15</v>
      </c>
    </row>
    <row r="88" spans="1:3" x14ac:dyDescent="0.25">
      <c r="A88" s="6">
        <v>64</v>
      </c>
      <c r="B88" s="6">
        <v>9.2726203688468161</v>
      </c>
      <c r="C88" s="6">
        <v>5.3290705182007514E-15</v>
      </c>
    </row>
    <row r="89" spans="1:3" x14ac:dyDescent="0.25">
      <c r="A89" s="6">
        <v>65</v>
      </c>
      <c r="B89" s="6">
        <v>9.2606203688468156</v>
      </c>
      <c r="C89" s="6">
        <v>5.3290705182007514E-15</v>
      </c>
    </row>
    <row r="90" spans="1:3" x14ac:dyDescent="0.25">
      <c r="A90" s="6">
        <v>66</v>
      </c>
      <c r="B90" s="6">
        <v>9.2486203688468152</v>
      </c>
      <c r="C90" s="6">
        <v>7.1054273576010019E-15</v>
      </c>
    </row>
    <row r="91" spans="1:3" x14ac:dyDescent="0.25">
      <c r="A91" s="6">
        <v>67</v>
      </c>
      <c r="B91" s="6">
        <v>9.2366203688468147</v>
      </c>
      <c r="C91" s="6">
        <v>7.1054273576010019E-15</v>
      </c>
    </row>
    <row r="92" spans="1:3" x14ac:dyDescent="0.25">
      <c r="A92" s="6">
        <v>68</v>
      </c>
      <c r="B92" s="6">
        <v>9.2246203688468142</v>
      </c>
      <c r="C92" s="6">
        <v>7.1054273576010019E-15</v>
      </c>
    </row>
    <row r="93" spans="1:3" x14ac:dyDescent="0.25">
      <c r="A93" s="6">
        <v>69</v>
      </c>
      <c r="B93" s="6">
        <v>9.2126203688468138</v>
      </c>
      <c r="C93" s="6">
        <v>7.1054273576010019E-15</v>
      </c>
    </row>
    <row r="94" spans="1:3" x14ac:dyDescent="0.25">
      <c r="A94" s="6">
        <v>70</v>
      </c>
      <c r="B94" s="6">
        <v>9.2006203688468133</v>
      </c>
      <c r="C94" s="6">
        <v>8.8817841970012523E-15</v>
      </c>
    </row>
    <row r="95" spans="1:3" x14ac:dyDescent="0.25">
      <c r="A95" s="6">
        <v>71</v>
      </c>
      <c r="B95" s="6">
        <v>9.1886203688468164</v>
      </c>
      <c r="C95" s="6">
        <v>5.3290705182007514E-15</v>
      </c>
    </row>
    <row r="96" spans="1:3" x14ac:dyDescent="0.25">
      <c r="A96" s="6">
        <v>72</v>
      </c>
      <c r="B96" s="6">
        <v>9.176620368846816</v>
      </c>
      <c r="C96" s="6">
        <v>5.3290705182007514E-15</v>
      </c>
    </row>
    <row r="97" spans="1:3" x14ac:dyDescent="0.25">
      <c r="A97" s="6">
        <v>73</v>
      </c>
      <c r="B97" s="6">
        <v>9.1646203688468155</v>
      </c>
      <c r="C97" s="6">
        <v>5.3290705182007514E-15</v>
      </c>
    </row>
    <row r="98" spans="1:3" x14ac:dyDescent="0.25">
      <c r="A98" s="6">
        <v>74</v>
      </c>
      <c r="B98" s="6">
        <v>9.1526203688468151</v>
      </c>
      <c r="C98" s="6">
        <v>7.1054273576010019E-15</v>
      </c>
    </row>
    <row r="99" spans="1:3" x14ac:dyDescent="0.25">
      <c r="A99" s="6">
        <v>75</v>
      </c>
      <c r="B99" s="6">
        <v>9.1406203688468146</v>
      </c>
      <c r="C99" s="6">
        <v>7.1054273576010019E-15</v>
      </c>
    </row>
    <row r="100" spans="1:3" x14ac:dyDescent="0.25">
      <c r="A100" s="6">
        <v>76</v>
      </c>
      <c r="B100" s="6">
        <v>9.1286203688468142</v>
      </c>
      <c r="C100" s="6">
        <v>7.1054273576010019E-15</v>
      </c>
    </row>
    <row r="101" spans="1:3" x14ac:dyDescent="0.25">
      <c r="A101" s="6">
        <v>77</v>
      </c>
      <c r="B101" s="6">
        <v>9.1166203688468137</v>
      </c>
      <c r="C101" s="6">
        <v>7.1054273576010019E-15</v>
      </c>
    </row>
    <row r="102" spans="1:3" x14ac:dyDescent="0.25">
      <c r="A102" s="6">
        <v>78</v>
      </c>
      <c r="B102" s="6">
        <v>9.1046203688468132</v>
      </c>
      <c r="C102" s="6">
        <v>8.8817841970012523E-15</v>
      </c>
    </row>
    <row r="103" spans="1:3" x14ac:dyDescent="0.25">
      <c r="A103" s="6">
        <v>79</v>
      </c>
      <c r="B103" s="6">
        <v>9.0926203688468163</v>
      </c>
      <c r="C103" s="6">
        <v>5.3290705182007514E-15</v>
      </c>
    </row>
    <row r="104" spans="1:3" x14ac:dyDescent="0.25">
      <c r="A104" s="6">
        <v>80</v>
      </c>
      <c r="B104" s="6">
        <v>9.0806203688468159</v>
      </c>
      <c r="C104" s="6">
        <v>5.3290705182007514E-15</v>
      </c>
    </row>
    <row r="105" spans="1:3" x14ac:dyDescent="0.25">
      <c r="A105" s="6">
        <v>81</v>
      </c>
      <c r="B105" s="6">
        <v>9.0686203688468154</v>
      </c>
      <c r="C105" s="6">
        <v>7.1054273576010019E-15</v>
      </c>
    </row>
    <row r="106" spans="1:3" x14ac:dyDescent="0.25">
      <c r="A106" s="6">
        <v>82</v>
      </c>
      <c r="B106" s="6">
        <v>9.056620368846815</v>
      </c>
      <c r="C106" s="6">
        <v>7.1054273576010019E-15</v>
      </c>
    </row>
    <row r="107" spans="1:3" x14ac:dyDescent="0.25">
      <c r="A107" s="6">
        <v>83</v>
      </c>
      <c r="B107" s="6">
        <v>9.0446203688468145</v>
      </c>
      <c r="C107" s="6">
        <v>7.1054273576010019E-15</v>
      </c>
    </row>
    <row r="108" spans="1:3" x14ac:dyDescent="0.25">
      <c r="A108" s="6">
        <v>84</v>
      </c>
      <c r="B108" s="6">
        <v>9.0326203688468141</v>
      </c>
      <c r="C108" s="6">
        <v>7.1054273576010019E-15</v>
      </c>
    </row>
    <row r="109" spans="1:3" x14ac:dyDescent="0.25">
      <c r="A109" s="6">
        <v>85</v>
      </c>
      <c r="B109" s="6">
        <v>9.0206203688468136</v>
      </c>
      <c r="C109" s="6">
        <v>7.1054273576010019E-15</v>
      </c>
    </row>
    <row r="110" spans="1:3" x14ac:dyDescent="0.25">
      <c r="A110" s="6">
        <v>86</v>
      </c>
      <c r="B110" s="6">
        <v>9.0086203688468132</v>
      </c>
      <c r="C110" s="6">
        <v>8.8817841970012523E-15</v>
      </c>
    </row>
    <row r="111" spans="1:3" x14ac:dyDescent="0.25">
      <c r="A111" s="6">
        <v>87</v>
      </c>
      <c r="B111" s="6">
        <v>8.9966203688468163</v>
      </c>
      <c r="C111" s="6">
        <v>5.3290705182007514E-15</v>
      </c>
    </row>
    <row r="112" spans="1:3" x14ac:dyDescent="0.25">
      <c r="A112" s="6">
        <v>88</v>
      </c>
      <c r="B112" s="6">
        <v>8.9846203688468158</v>
      </c>
      <c r="C112" s="6">
        <v>5.3290705182007514E-15</v>
      </c>
    </row>
    <row r="113" spans="1:3" x14ac:dyDescent="0.25">
      <c r="A113" s="6">
        <v>89</v>
      </c>
      <c r="B113" s="6">
        <v>8.9726203688468154</v>
      </c>
      <c r="C113" s="6">
        <v>7.1054273576010019E-15</v>
      </c>
    </row>
    <row r="114" spans="1:3" x14ac:dyDescent="0.25">
      <c r="A114" s="6">
        <v>90</v>
      </c>
      <c r="B114" s="6">
        <v>8.9606203688468149</v>
      </c>
      <c r="C114" s="6">
        <v>7.1054273576010019E-15</v>
      </c>
    </row>
    <row r="115" spans="1:3" x14ac:dyDescent="0.25">
      <c r="A115" s="6">
        <v>91</v>
      </c>
      <c r="B115" s="6">
        <v>8.9486203688468144</v>
      </c>
      <c r="C115" s="6">
        <v>7.1054273576010019E-15</v>
      </c>
    </row>
    <row r="116" spans="1:3" x14ac:dyDescent="0.25">
      <c r="A116" s="6">
        <v>92</v>
      </c>
      <c r="B116" s="6">
        <v>8.936620368846814</v>
      </c>
      <c r="C116" s="6">
        <v>7.1054273576010019E-15</v>
      </c>
    </row>
    <row r="117" spans="1:3" x14ac:dyDescent="0.25">
      <c r="A117" s="6">
        <v>93</v>
      </c>
      <c r="B117" s="6">
        <v>8.9246203688468135</v>
      </c>
      <c r="C117" s="6">
        <v>8.8817841970012523E-15</v>
      </c>
    </row>
    <row r="118" spans="1:3" x14ac:dyDescent="0.25">
      <c r="A118" s="6">
        <v>94</v>
      </c>
      <c r="B118" s="6">
        <v>8.9126203688468131</v>
      </c>
      <c r="C118" s="6">
        <v>8.8817841970012523E-15</v>
      </c>
    </row>
    <row r="119" spans="1:3" x14ac:dyDescent="0.25">
      <c r="A119" s="6">
        <v>95</v>
      </c>
      <c r="B119" s="6">
        <v>8.9006203688468162</v>
      </c>
      <c r="C119" s="6">
        <v>5.3290705182007514E-15</v>
      </c>
    </row>
    <row r="120" spans="1:3" x14ac:dyDescent="0.25">
      <c r="A120" s="6">
        <v>96</v>
      </c>
      <c r="B120" s="6">
        <v>8.8886203688468157</v>
      </c>
      <c r="C120" s="6">
        <v>5.3290705182007514E-15</v>
      </c>
    </row>
    <row r="121" spans="1:3" x14ac:dyDescent="0.25">
      <c r="A121" s="6">
        <v>97</v>
      </c>
      <c r="B121" s="6">
        <v>8.8766203688468153</v>
      </c>
      <c r="C121" s="6">
        <v>7.1054273576010019E-15</v>
      </c>
    </row>
    <row r="122" spans="1:3" x14ac:dyDescent="0.25">
      <c r="A122" s="6">
        <v>98</v>
      </c>
      <c r="B122" s="6">
        <v>8.8646203688468148</v>
      </c>
      <c r="C122" s="6">
        <v>7.1054273576010019E-15</v>
      </c>
    </row>
    <row r="123" spans="1:3" x14ac:dyDescent="0.25">
      <c r="A123" s="6">
        <v>99</v>
      </c>
      <c r="B123" s="6">
        <v>8.8526203688468144</v>
      </c>
      <c r="C123" s="6">
        <v>7.1054273576010019E-15</v>
      </c>
    </row>
    <row r="124" spans="1:3" x14ac:dyDescent="0.25">
      <c r="A124" s="6">
        <v>100</v>
      </c>
      <c r="B124" s="6">
        <v>8.8406203688468139</v>
      </c>
      <c r="C124" s="6">
        <v>7.1054273576010019E-15</v>
      </c>
    </row>
    <row r="125" spans="1:3" x14ac:dyDescent="0.25">
      <c r="A125" s="6">
        <v>101</v>
      </c>
      <c r="B125" s="6">
        <v>8.8286203688468134</v>
      </c>
      <c r="C125" s="6">
        <v>8.8817841970012523E-15</v>
      </c>
    </row>
    <row r="126" spans="1:3" x14ac:dyDescent="0.25">
      <c r="A126" s="6">
        <v>102</v>
      </c>
      <c r="B126" s="6">
        <v>8.8166203688468165</v>
      </c>
      <c r="C126" s="6">
        <v>5.3290705182007514E-15</v>
      </c>
    </row>
    <row r="127" spans="1:3" x14ac:dyDescent="0.25">
      <c r="A127" s="6">
        <v>103</v>
      </c>
      <c r="B127" s="6">
        <v>8.8046203688468161</v>
      </c>
      <c r="C127" s="6">
        <v>5.3290705182007514E-15</v>
      </c>
    </row>
    <row r="128" spans="1:3" x14ac:dyDescent="0.25">
      <c r="A128" s="6">
        <v>104</v>
      </c>
      <c r="B128" s="6">
        <v>8.7926203688468156</v>
      </c>
      <c r="C128" s="6">
        <v>5.3290705182007514E-15</v>
      </c>
    </row>
    <row r="129" spans="1:3" x14ac:dyDescent="0.25">
      <c r="A129" s="6">
        <v>105</v>
      </c>
      <c r="B129" s="6">
        <v>8.7806203688468152</v>
      </c>
      <c r="C129" s="6">
        <v>7.1054273576010019E-15</v>
      </c>
    </row>
    <row r="130" spans="1:3" x14ac:dyDescent="0.25">
      <c r="A130" s="6">
        <v>106</v>
      </c>
      <c r="B130" s="6">
        <v>8.7686203688468147</v>
      </c>
      <c r="C130" s="6">
        <v>7.1054273576010019E-15</v>
      </c>
    </row>
    <row r="131" spans="1:3" ht="15.75" thickBot="1" x14ac:dyDescent="0.3">
      <c r="A131" s="7">
        <v>107</v>
      </c>
      <c r="B131" s="7">
        <v>8.7566203688468143</v>
      </c>
      <c r="C131" s="7">
        <v>7.1054273576010019E-15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6028E-14A3-4742-8056-6E9BBC9F7FD0}">
  <dimension ref="A1:K740"/>
  <sheetViews>
    <sheetView workbookViewId="0">
      <pane xSplit="2" ySplit="6" topLeftCell="C725" activePane="bottomRight" state="frozen"/>
      <selection pane="topRight" activeCell="C1" sqref="C1"/>
      <selection pane="bottomLeft" activeCell="A7" sqref="A7"/>
      <selection pane="bottomRight" activeCell="G7" sqref="G7:H40"/>
    </sheetView>
  </sheetViews>
  <sheetFormatPr defaultRowHeight="15" x14ac:dyDescent="0.25"/>
  <cols>
    <col min="2" max="2" width="13.140625" customWidth="1"/>
    <col min="3" max="3" width="11.85546875" style="11" customWidth="1"/>
    <col min="4" max="4" width="10.42578125" style="11" customWidth="1"/>
    <col min="6" max="6" width="10.7109375" customWidth="1"/>
    <col min="7" max="7" width="11.42578125" style="5" customWidth="1"/>
    <col min="8" max="8" width="10.85546875" style="5" customWidth="1"/>
    <col min="9" max="9" width="13.5703125" customWidth="1"/>
    <col min="10" max="10" width="14" style="5" customWidth="1"/>
    <col min="11" max="11" width="14" customWidth="1"/>
  </cols>
  <sheetData>
    <row r="1" spans="1:11" x14ac:dyDescent="0.25">
      <c r="A1" t="s">
        <v>47</v>
      </c>
      <c r="C1" s="1">
        <v>23172413</v>
      </c>
      <c r="D1" t="s">
        <v>50</v>
      </c>
      <c r="F1" s="1"/>
      <c r="G1" s="1"/>
      <c r="H1"/>
    </row>
    <row r="2" spans="1:11" x14ac:dyDescent="0.25">
      <c r="A2" t="s">
        <v>49</v>
      </c>
      <c r="C2" s="1">
        <v>23172413</v>
      </c>
      <c r="D2" t="s">
        <v>50</v>
      </c>
      <c r="F2" s="1"/>
      <c r="G2" s="1"/>
      <c r="H2"/>
    </row>
    <row r="3" spans="1:11" x14ac:dyDescent="0.25">
      <c r="A3" t="s">
        <v>59</v>
      </c>
      <c r="C3" s="11" t="s">
        <v>55</v>
      </c>
    </row>
    <row r="4" spans="1:11" x14ac:dyDescent="0.25">
      <c r="A4" t="s">
        <v>61</v>
      </c>
      <c r="C4" s="11">
        <v>140</v>
      </c>
      <c r="D4" s="11" t="s">
        <v>63</v>
      </c>
      <c r="F4" s="1"/>
    </row>
    <row r="5" spans="1:11" x14ac:dyDescent="0.25">
      <c r="A5" t="s">
        <v>62</v>
      </c>
      <c r="C5" s="10">
        <v>1.2E-2</v>
      </c>
    </row>
    <row r="6" spans="1:11" ht="91.5" x14ac:dyDescent="0.35">
      <c r="A6" s="2" t="s">
        <v>44</v>
      </c>
      <c r="B6" s="2" t="s">
        <v>0</v>
      </c>
      <c r="C6" s="12" t="s">
        <v>68</v>
      </c>
      <c r="D6" s="12" t="s">
        <v>54</v>
      </c>
      <c r="E6" s="2" t="s">
        <v>52</v>
      </c>
      <c r="F6" s="2" t="s">
        <v>53</v>
      </c>
      <c r="G6" s="4" t="s">
        <v>69</v>
      </c>
      <c r="H6" s="4" t="s">
        <v>70</v>
      </c>
      <c r="I6" s="2" t="s">
        <v>42</v>
      </c>
      <c r="J6" s="4" t="s">
        <v>43</v>
      </c>
      <c r="K6" s="4" t="s">
        <v>48</v>
      </c>
    </row>
    <row r="7" spans="1:11" x14ac:dyDescent="0.25">
      <c r="A7">
        <v>-33</v>
      </c>
      <c r="B7" s="13">
        <v>1987</v>
      </c>
      <c r="C7" s="11">
        <v>0</v>
      </c>
      <c r="G7" s="14">
        <f>C7</f>
        <v>0</v>
      </c>
      <c r="H7" s="14">
        <f>D7</f>
        <v>0</v>
      </c>
      <c r="I7">
        <v>0</v>
      </c>
      <c r="J7" s="5">
        <f t="shared" ref="J7:J70" si="0">I7/$C$2*100</f>
        <v>0</v>
      </c>
    </row>
    <row r="8" spans="1:11" x14ac:dyDescent="0.25">
      <c r="A8">
        <v>-32</v>
      </c>
      <c r="B8" s="13">
        <v>1988</v>
      </c>
      <c r="C8" s="11">
        <v>208.60206602406319</v>
      </c>
      <c r="D8" s="11">
        <f>C8*44/16</f>
        <v>573.65568156617383</v>
      </c>
      <c r="G8" s="14">
        <f t="shared" ref="G8:H40" si="1">C8</f>
        <v>208.60206602406319</v>
      </c>
      <c r="H8" s="14">
        <f t="shared" si="1"/>
        <v>573.65568156617383</v>
      </c>
      <c r="I8" s="11">
        <f t="shared" ref="I8:I40" si="2">I7+C8+D8</f>
        <v>782.25774759023705</v>
      </c>
      <c r="J8" s="5">
        <f t="shared" si="0"/>
        <v>3.3758148000824816E-3</v>
      </c>
    </row>
    <row r="9" spans="1:11" x14ac:dyDescent="0.25">
      <c r="A9">
        <v>-31</v>
      </c>
      <c r="B9" s="13">
        <v>1989</v>
      </c>
      <c r="C9" s="11">
        <v>429.72637748602028</v>
      </c>
      <c r="D9" s="11">
        <f t="shared" ref="D9:D40" si="3">C9*44/16</f>
        <v>1181.7475380865558</v>
      </c>
      <c r="G9" s="14">
        <f t="shared" si="1"/>
        <v>429.72637748602028</v>
      </c>
      <c r="H9" s="14">
        <f t="shared" si="1"/>
        <v>1181.7475380865558</v>
      </c>
      <c r="I9" s="11">
        <f t="shared" si="2"/>
        <v>2393.7316631628132</v>
      </c>
      <c r="J9" s="5">
        <f t="shared" si="0"/>
        <v>1.0330092352327801E-2</v>
      </c>
    </row>
    <row r="10" spans="1:11" x14ac:dyDescent="0.25">
      <c r="A10">
        <v>-30</v>
      </c>
      <c r="B10" s="13">
        <v>1990</v>
      </c>
      <c r="C10" s="11">
        <v>664.3049019082905</v>
      </c>
      <c r="D10" s="11">
        <f t="shared" si="3"/>
        <v>1826.838480247799</v>
      </c>
      <c r="G10" s="14">
        <f t="shared" si="1"/>
        <v>664.3049019082905</v>
      </c>
      <c r="H10" s="14">
        <f t="shared" si="1"/>
        <v>1826.838480247799</v>
      </c>
      <c r="I10" s="11">
        <f t="shared" si="2"/>
        <v>4884.8750453189023</v>
      </c>
      <c r="J10" s="5">
        <f t="shared" si="0"/>
        <v>2.1080562673032377E-2</v>
      </c>
    </row>
    <row r="11" spans="1:11" x14ac:dyDescent="0.25">
      <c r="A11">
        <v>-29</v>
      </c>
      <c r="B11" s="13">
        <v>1991</v>
      </c>
      <c r="C11" s="11">
        <v>913.335409847238</v>
      </c>
      <c r="D11" s="11">
        <f t="shared" si="3"/>
        <v>2511.6723770799044</v>
      </c>
      <c r="G11" s="14">
        <f t="shared" si="1"/>
        <v>913.335409847238</v>
      </c>
      <c r="H11" s="14">
        <f t="shared" si="1"/>
        <v>2511.6723770799044</v>
      </c>
      <c r="I11" s="11">
        <f t="shared" si="2"/>
        <v>8309.8828322460449</v>
      </c>
      <c r="J11" s="5">
        <f t="shared" si="0"/>
        <v>3.5861102735593592E-2</v>
      </c>
    </row>
    <row r="12" spans="1:11" x14ac:dyDescent="0.25">
      <c r="A12">
        <v>-28</v>
      </c>
      <c r="B12" s="13">
        <v>1992</v>
      </c>
      <c r="C12" s="11">
        <v>1177.8851490951183</v>
      </c>
      <c r="D12" s="11">
        <f t="shared" si="3"/>
        <v>3239.1841600115754</v>
      </c>
      <c r="G12" s="14">
        <f t="shared" si="1"/>
        <v>1177.8851490951183</v>
      </c>
      <c r="H12" s="14">
        <f t="shared" si="1"/>
        <v>3239.1841600115754</v>
      </c>
      <c r="I12" s="11">
        <f t="shared" si="2"/>
        <v>12726.952141352738</v>
      </c>
      <c r="J12" s="5">
        <f t="shared" si="0"/>
        <v>5.4922860823138013E-2</v>
      </c>
    </row>
    <row r="13" spans="1:11" x14ac:dyDescent="0.25">
      <c r="A13">
        <v>-27</v>
      </c>
      <c r="B13" s="13">
        <v>1993</v>
      </c>
      <c r="C13" s="11">
        <v>1459.1011637342324</v>
      </c>
      <c r="D13" s="11">
        <f t="shared" si="3"/>
        <v>4012.5282002691392</v>
      </c>
      <c r="G13" s="14">
        <f t="shared" si="1"/>
        <v>1459.1011637342324</v>
      </c>
      <c r="H13" s="14">
        <f t="shared" si="1"/>
        <v>4012.5282002691392</v>
      </c>
      <c r="I13" s="11">
        <f t="shared" si="2"/>
        <v>18198.581505356109</v>
      </c>
      <c r="J13" s="5">
        <f t="shared" si="0"/>
        <v>7.8535547874777262E-2</v>
      </c>
    </row>
    <row r="14" spans="1:11" x14ac:dyDescent="0.25">
      <c r="A14">
        <v>-26</v>
      </c>
      <c r="B14" s="13">
        <v>1994</v>
      </c>
      <c r="C14" s="11">
        <v>1758.2104570837241</v>
      </c>
      <c r="D14" s="11">
        <f t="shared" si="3"/>
        <v>4835.0787569802415</v>
      </c>
      <c r="G14" s="14">
        <f t="shared" si="1"/>
        <v>1758.2104570837241</v>
      </c>
      <c r="H14" s="14">
        <f t="shared" si="1"/>
        <v>4835.0787569802415</v>
      </c>
      <c r="I14" s="11">
        <f t="shared" si="2"/>
        <v>24791.870719420076</v>
      </c>
      <c r="J14" s="5">
        <f t="shared" si="0"/>
        <v>0.10698873146883787</v>
      </c>
    </row>
    <row r="15" spans="1:11" x14ac:dyDescent="0.25">
      <c r="A15">
        <v>-25</v>
      </c>
      <c r="B15" s="13">
        <v>1995</v>
      </c>
      <c r="C15" s="11">
        <v>2076.5290709415585</v>
      </c>
      <c r="D15" s="11">
        <f t="shared" si="3"/>
        <v>5710.4549450892864</v>
      </c>
      <c r="G15" s="14">
        <f t="shared" si="1"/>
        <v>2076.5290709415585</v>
      </c>
      <c r="H15" s="14">
        <f t="shared" si="1"/>
        <v>5710.4549450892864</v>
      </c>
      <c r="I15" s="11">
        <f t="shared" si="2"/>
        <v>32578.854735450921</v>
      </c>
      <c r="J15" s="5">
        <f t="shared" si="0"/>
        <v>0.14059327673579322</v>
      </c>
    </row>
    <row r="16" spans="1:11" x14ac:dyDescent="0.25">
      <c r="A16">
        <v>-24</v>
      </c>
      <c r="B16" s="13">
        <v>1996</v>
      </c>
      <c r="C16" s="11">
        <v>2415.4665974072677</v>
      </c>
      <c r="D16" s="11">
        <f t="shared" si="3"/>
        <v>6642.5331428699865</v>
      </c>
      <c r="G16" s="14">
        <f t="shared" si="1"/>
        <v>2415.4665974072677</v>
      </c>
      <c r="H16" s="14">
        <f t="shared" si="1"/>
        <v>6642.5331428699865</v>
      </c>
      <c r="I16" s="11">
        <f t="shared" si="2"/>
        <v>41636.854475728178</v>
      </c>
      <c r="J16" s="5">
        <f t="shared" si="0"/>
        <v>0.17968286028618674</v>
      </c>
    </row>
    <row r="17" spans="1:10" x14ac:dyDescent="0.25">
      <c r="A17">
        <v>-23</v>
      </c>
      <c r="B17" s="13">
        <v>1997</v>
      </c>
      <c r="C17" s="11">
        <v>2776.5339812259522</v>
      </c>
      <c r="D17" s="11">
        <f t="shared" si="3"/>
        <v>7635.4684483713681</v>
      </c>
      <c r="G17" s="14">
        <f t="shared" si="1"/>
        <v>2776.5339812259522</v>
      </c>
      <c r="H17" s="14">
        <f t="shared" si="1"/>
        <v>7635.4684483713681</v>
      </c>
      <c r="I17" s="11">
        <f t="shared" si="2"/>
        <v>52048.856905325505</v>
      </c>
      <c r="J17" s="5">
        <f t="shared" si="0"/>
        <v>0.22461561040417113</v>
      </c>
    </row>
    <row r="18" spans="1:10" x14ac:dyDescent="0.25">
      <c r="A18">
        <v>-22</v>
      </c>
      <c r="B18" s="13">
        <v>1998</v>
      </c>
      <c r="C18" s="11">
        <v>3148.8500877435167</v>
      </c>
      <c r="D18" s="11">
        <f t="shared" si="3"/>
        <v>8659.3377412946702</v>
      </c>
      <c r="G18" s="14">
        <f t="shared" si="1"/>
        <v>3148.8500877435167</v>
      </c>
      <c r="H18" s="14">
        <f t="shared" si="1"/>
        <v>8659.3377412946702</v>
      </c>
      <c r="I18" s="11">
        <f t="shared" si="2"/>
        <v>63857.044734363692</v>
      </c>
      <c r="J18" s="5">
        <f t="shared" si="0"/>
        <v>0.27557356557715285</v>
      </c>
    </row>
    <row r="19" spans="1:10" x14ac:dyDescent="0.25">
      <c r="A19">
        <v>-21</v>
      </c>
      <c r="B19" s="13">
        <v>1999</v>
      </c>
      <c r="C19" s="11">
        <v>3532.4133977686947</v>
      </c>
      <c r="D19" s="11">
        <f t="shared" si="3"/>
        <v>9714.1368438639111</v>
      </c>
      <c r="G19" s="14">
        <f t="shared" si="1"/>
        <v>3532.4133977686947</v>
      </c>
      <c r="H19" s="14">
        <f t="shared" si="1"/>
        <v>9714.1368438639111</v>
      </c>
      <c r="I19" s="11">
        <f t="shared" si="2"/>
        <v>77103.594975996297</v>
      </c>
      <c r="J19" s="5">
        <f t="shared" si="0"/>
        <v>0.33273873970741114</v>
      </c>
    </row>
    <row r="20" spans="1:10" x14ac:dyDescent="0.25">
      <c r="A20">
        <v>-20</v>
      </c>
      <c r="B20" s="13">
        <v>2000</v>
      </c>
      <c r="C20" s="11">
        <v>3903.5489451811932</v>
      </c>
      <c r="D20" s="11">
        <f t="shared" si="3"/>
        <v>10734.759599248282</v>
      </c>
      <c r="G20" s="14">
        <f t="shared" si="1"/>
        <v>3903.5489451811932</v>
      </c>
      <c r="H20" s="14">
        <f t="shared" si="1"/>
        <v>10734.759599248282</v>
      </c>
      <c r="I20" s="11">
        <f t="shared" si="2"/>
        <v>91741.903520425767</v>
      </c>
      <c r="J20" s="5">
        <f t="shared" si="0"/>
        <v>0.39591001386185276</v>
      </c>
    </row>
    <row r="21" spans="1:10" x14ac:dyDescent="0.25">
      <c r="A21">
        <v>-19</v>
      </c>
      <c r="B21" s="13">
        <v>2001</v>
      </c>
      <c r="C21" s="11">
        <v>4289.3046098594459</v>
      </c>
      <c r="D21" s="11">
        <f t="shared" si="3"/>
        <v>11795.587677113475</v>
      </c>
      <c r="G21" s="14">
        <f t="shared" si="1"/>
        <v>4289.3046098594459</v>
      </c>
      <c r="H21" s="14">
        <f t="shared" si="1"/>
        <v>11795.587677113475</v>
      </c>
      <c r="I21" s="11">
        <f t="shared" si="2"/>
        <v>107826.7958073987</v>
      </c>
      <c r="J21" s="5">
        <f t="shared" si="0"/>
        <v>0.46532398592843432</v>
      </c>
    </row>
    <row r="22" spans="1:10" x14ac:dyDescent="0.25">
      <c r="A22">
        <v>-18</v>
      </c>
      <c r="B22" s="13">
        <v>2002</v>
      </c>
      <c r="C22" s="11">
        <v>4778.5936311456871</v>
      </c>
      <c r="D22" s="11">
        <f t="shared" si="3"/>
        <v>13141.13248565064</v>
      </c>
      <c r="G22" s="14">
        <f t="shared" si="1"/>
        <v>4778.5936311456871</v>
      </c>
      <c r="H22" s="14">
        <f t="shared" si="1"/>
        <v>13141.13248565064</v>
      </c>
      <c r="I22" s="11">
        <f t="shared" si="2"/>
        <v>125746.52192419503</v>
      </c>
      <c r="J22" s="5">
        <f t="shared" si="0"/>
        <v>0.54265613997210838</v>
      </c>
    </row>
    <row r="23" spans="1:10" x14ac:dyDescent="0.25">
      <c r="A23">
        <v>-17</v>
      </c>
      <c r="B23" s="13">
        <v>2003</v>
      </c>
      <c r="C23" s="11">
        <v>5284.960572460056</v>
      </c>
      <c r="D23" s="11">
        <f t="shared" si="3"/>
        <v>14533.641574265153</v>
      </c>
      <c r="G23" s="14">
        <f t="shared" si="1"/>
        <v>5284.960572460056</v>
      </c>
      <c r="H23" s="14">
        <f t="shared" si="1"/>
        <v>14533.641574265153</v>
      </c>
      <c r="I23" s="11">
        <f t="shared" si="2"/>
        <v>145565.12407092022</v>
      </c>
      <c r="J23" s="5">
        <f t="shared" si="0"/>
        <v>0.62818284859207474</v>
      </c>
    </row>
    <row r="24" spans="1:10" x14ac:dyDescent="0.25">
      <c r="A24">
        <v>-16</v>
      </c>
      <c r="B24" s="13">
        <v>2004</v>
      </c>
      <c r="C24" s="11">
        <v>5889.3365162654736</v>
      </c>
      <c r="D24" s="11">
        <f t="shared" si="3"/>
        <v>16195.675419730052</v>
      </c>
      <c r="G24" s="14">
        <f t="shared" si="1"/>
        <v>5889.3365162654736</v>
      </c>
      <c r="H24" s="14">
        <f t="shared" si="1"/>
        <v>16195.675419730052</v>
      </c>
      <c r="I24" s="11">
        <f t="shared" si="2"/>
        <v>167650.13600691574</v>
      </c>
      <c r="J24" s="5">
        <f t="shared" si="0"/>
        <v>0.72349019503025314</v>
      </c>
    </row>
    <row r="25" spans="1:10" x14ac:dyDescent="0.25">
      <c r="A25">
        <v>-15</v>
      </c>
      <c r="B25" s="13">
        <v>2005</v>
      </c>
      <c r="C25" s="11">
        <v>6523.4771938020876</v>
      </c>
      <c r="D25" s="11">
        <f t="shared" si="3"/>
        <v>17939.56228295574</v>
      </c>
      <c r="G25" s="14">
        <f t="shared" si="1"/>
        <v>6523.4771938020876</v>
      </c>
      <c r="H25" s="14">
        <f t="shared" si="1"/>
        <v>17939.56228295574</v>
      </c>
      <c r="I25" s="11">
        <f t="shared" si="2"/>
        <v>192113.17548367358</v>
      </c>
      <c r="J25" s="5">
        <f t="shared" si="0"/>
        <v>0.8290598630521282</v>
      </c>
    </row>
    <row r="26" spans="1:10" x14ac:dyDescent="0.25">
      <c r="A26">
        <v>-14</v>
      </c>
      <c r="B26" s="13">
        <v>2006</v>
      </c>
      <c r="C26" s="11">
        <v>7266.606122895264</v>
      </c>
      <c r="D26" s="11">
        <f t="shared" si="3"/>
        <v>19983.166837961977</v>
      </c>
      <c r="G26" s="14">
        <f t="shared" si="1"/>
        <v>7266.606122895264</v>
      </c>
      <c r="H26" s="14">
        <f t="shared" si="1"/>
        <v>19983.166837961977</v>
      </c>
      <c r="I26" s="11">
        <f t="shared" si="2"/>
        <v>219362.9484445308</v>
      </c>
      <c r="J26" s="5">
        <f t="shared" si="0"/>
        <v>0.94665561348544414</v>
      </c>
    </row>
    <row r="27" spans="1:10" x14ac:dyDescent="0.25">
      <c r="A27">
        <v>-13</v>
      </c>
      <c r="B27" s="13">
        <v>2007</v>
      </c>
      <c r="C27" s="11">
        <v>8078.7158741793555</v>
      </c>
      <c r="D27" s="11">
        <f t="shared" si="3"/>
        <v>22216.468653993226</v>
      </c>
      <c r="G27" s="14">
        <f t="shared" si="1"/>
        <v>8078.7158741793555</v>
      </c>
      <c r="H27" s="14">
        <f t="shared" si="1"/>
        <v>22216.468653993226</v>
      </c>
      <c r="I27" s="11">
        <f t="shared" si="2"/>
        <v>249658.13297270337</v>
      </c>
      <c r="J27" s="5">
        <f t="shared" si="0"/>
        <v>1.0773937654775243</v>
      </c>
    </row>
    <row r="28" spans="1:10" x14ac:dyDescent="0.25">
      <c r="A28">
        <v>-12</v>
      </c>
      <c r="B28" s="13">
        <v>2008</v>
      </c>
      <c r="C28" s="11">
        <v>8970.4736605898088</v>
      </c>
      <c r="D28" s="11">
        <f t="shared" si="3"/>
        <v>24668.802566621973</v>
      </c>
      <c r="G28" s="14">
        <f t="shared" si="1"/>
        <v>8970.4736605898088</v>
      </c>
      <c r="H28" s="14">
        <f t="shared" si="1"/>
        <v>24668.802566621973</v>
      </c>
      <c r="I28" s="11">
        <f t="shared" si="2"/>
        <v>283297.40919991513</v>
      </c>
      <c r="J28" s="5">
        <f t="shared" si="0"/>
        <v>1.2225632660695074</v>
      </c>
    </row>
    <row r="29" spans="1:10" x14ac:dyDescent="0.25">
      <c r="A29">
        <v>-11</v>
      </c>
      <c r="B29" s="13">
        <v>2009</v>
      </c>
      <c r="C29" s="11">
        <v>10008.967776526408</v>
      </c>
      <c r="D29" s="11">
        <f t="shared" si="3"/>
        <v>27524.66138544762</v>
      </c>
      <c r="G29" s="14">
        <f t="shared" si="1"/>
        <v>10008.967776526408</v>
      </c>
      <c r="H29" s="14">
        <f t="shared" si="1"/>
        <v>27524.66138544762</v>
      </c>
      <c r="I29" s="11">
        <f t="shared" si="2"/>
        <v>320831.03836188914</v>
      </c>
      <c r="J29" s="5">
        <f t="shared" si="0"/>
        <v>1.3845387546039729</v>
      </c>
    </row>
    <row r="30" spans="1:10" x14ac:dyDescent="0.25">
      <c r="A30">
        <v>-10</v>
      </c>
      <c r="B30" s="13">
        <v>2010</v>
      </c>
      <c r="C30" s="11">
        <v>10948.625488080261</v>
      </c>
      <c r="D30" s="11">
        <f t="shared" si="3"/>
        <v>30108.720092220716</v>
      </c>
      <c r="G30" s="14">
        <f t="shared" si="1"/>
        <v>10948.625488080261</v>
      </c>
      <c r="H30" s="14">
        <f t="shared" si="1"/>
        <v>30108.720092220716</v>
      </c>
      <c r="I30" s="11">
        <f t="shared" si="2"/>
        <v>361888.38394219009</v>
      </c>
      <c r="J30" s="5">
        <f t="shared" si="0"/>
        <v>1.5617207579641796</v>
      </c>
    </row>
    <row r="31" spans="1:10" x14ac:dyDescent="0.25">
      <c r="A31">
        <v>-9</v>
      </c>
      <c r="B31" s="13">
        <v>2011</v>
      </c>
      <c r="C31" s="11">
        <v>11897.98907754267</v>
      </c>
      <c r="D31" s="11">
        <f t="shared" si="3"/>
        <v>32719.469963242344</v>
      </c>
      <c r="G31" s="14">
        <f t="shared" si="1"/>
        <v>11897.98907754267</v>
      </c>
      <c r="H31" s="14">
        <f t="shared" si="1"/>
        <v>32719.469963242344</v>
      </c>
      <c r="I31" s="11">
        <f t="shared" si="2"/>
        <v>406505.84298297513</v>
      </c>
      <c r="J31" s="5">
        <f t="shared" si="0"/>
        <v>1.7542663467243362</v>
      </c>
    </row>
    <row r="32" spans="1:10" x14ac:dyDescent="0.25">
      <c r="A32">
        <v>-8</v>
      </c>
      <c r="B32" s="13">
        <v>2012</v>
      </c>
      <c r="C32" s="11">
        <v>12720.88054448764</v>
      </c>
      <c r="D32" s="11">
        <f t="shared" si="3"/>
        <v>34982.421497341013</v>
      </c>
      <c r="G32" s="14">
        <f t="shared" si="1"/>
        <v>12720.88054448764</v>
      </c>
      <c r="H32" s="14">
        <f t="shared" si="1"/>
        <v>34982.421497341013</v>
      </c>
      <c r="I32" s="11">
        <f t="shared" si="2"/>
        <v>454209.14502480376</v>
      </c>
      <c r="J32" s="5">
        <f t="shared" si="0"/>
        <v>1.9601288179388301</v>
      </c>
    </row>
    <row r="33" spans="1:10" x14ac:dyDescent="0.25">
      <c r="A33">
        <v>-7</v>
      </c>
      <c r="B33" s="13">
        <v>2013</v>
      </c>
      <c r="C33" s="11">
        <v>13616.807879508462</v>
      </c>
      <c r="D33" s="11">
        <f t="shared" si="3"/>
        <v>37446.221668648272</v>
      </c>
      <c r="G33" s="14">
        <f t="shared" si="1"/>
        <v>13616.807879508462</v>
      </c>
      <c r="H33" s="14">
        <f t="shared" si="1"/>
        <v>37446.221668648272</v>
      </c>
      <c r="I33" s="11">
        <f t="shared" si="2"/>
        <v>505272.17457296047</v>
      </c>
      <c r="J33" s="5">
        <f t="shared" si="0"/>
        <v>2.18049011370961</v>
      </c>
    </row>
    <row r="34" spans="1:10" x14ac:dyDescent="0.25">
      <c r="A34">
        <v>-6</v>
      </c>
      <c r="B34" s="13">
        <v>2014</v>
      </c>
      <c r="C34" s="11">
        <v>15024.330502643026</v>
      </c>
      <c r="D34" s="11">
        <f t="shared" si="3"/>
        <v>41316.908882268319</v>
      </c>
      <c r="G34" s="14">
        <f t="shared" si="1"/>
        <v>15024.330502643026</v>
      </c>
      <c r="H34" s="14">
        <f t="shared" si="1"/>
        <v>41316.908882268319</v>
      </c>
      <c r="I34" s="11">
        <f t="shared" si="2"/>
        <v>561613.41395787185</v>
      </c>
      <c r="J34" s="5">
        <f t="shared" si="0"/>
        <v>2.423629399138846</v>
      </c>
    </row>
    <row r="35" spans="1:10" x14ac:dyDescent="0.25">
      <c r="A35">
        <v>-5</v>
      </c>
      <c r="B35" s="13">
        <v>2015</v>
      </c>
      <c r="C35" s="11">
        <v>16182.556386490745</v>
      </c>
      <c r="D35" s="11">
        <f t="shared" si="3"/>
        <v>44502.030062849546</v>
      </c>
      <c r="G35" s="14">
        <f t="shared" si="1"/>
        <v>16182.556386490745</v>
      </c>
      <c r="H35" s="14">
        <f t="shared" si="1"/>
        <v>44502.030062849546</v>
      </c>
      <c r="I35" s="11">
        <f t="shared" si="2"/>
        <v>622298.00040721206</v>
      </c>
      <c r="J35" s="5">
        <f t="shared" si="0"/>
        <v>2.6855122960531217</v>
      </c>
    </row>
    <row r="36" spans="1:10" x14ac:dyDescent="0.25">
      <c r="A36">
        <v>-4</v>
      </c>
      <c r="B36" s="13">
        <v>2016</v>
      </c>
      <c r="C36" s="11">
        <v>17296.303484669315</v>
      </c>
      <c r="D36" s="11">
        <f t="shared" si="3"/>
        <v>47564.834582840616</v>
      </c>
      <c r="G36" s="14">
        <f t="shared" si="1"/>
        <v>17296.303484669315</v>
      </c>
      <c r="H36" s="14">
        <f t="shared" si="1"/>
        <v>47564.834582840616</v>
      </c>
      <c r="I36" s="11">
        <f t="shared" si="2"/>
        <v>687159.13847472193</v>
      </c>
      <c r="J36" s="5">
        <f t="shared" si="0"/>
        <v>2.9654190026507896</v>
      </c>
    </row>
    <row r="37" spans="1:10" x14ac:dyDescent="0.25">
      <c r="A37">
        <v>-3</v>
      </c>
      <c r="B37" s="13">
        <v>2017</v>
      </c>
      <c r="C37" s="11">
        <v>18301.856474947643</v>
      </c>
      <c r="D37" s="11">
        <f t="shared" si="3"/>
        <v>50330.105306106016</v>
      </c>
      <c r="G37" s="14">
        <f t="shared" si="1"/>
        <v>18301.856474947643</v>
      </c>
      <c r="H37" s="14">
        <f t="shared" si="1"/>
        <v>50330.105306106016</v>
      </c>
      <c r="I37" s="11">
        <f t="shared" si="2"/>
        <v>755791.10025577561</v>
      </c>
      <c r="J37" s="5">
        <f t="shared" si="0"/>
        <v>3.2615986097596985</v>
      </c>
    </row>
    <row r="38" spans="1:10" x14ac:dyDescent="0.25">
      <c r="A38">
        <v>-2</v>
      </c>
      <c r="B38" s="13">
        <v>2018</v>
      </c>
      <c r="C38" s="11">
        <v>19683.485415681898</v>
      </c>
      <c r="D38" s="11">
        <f t="shared" si="3"/>
        <v>54129.584893125219</v>
      </c>
      <c r="G38" s="14">
        <f t="shared" si="1"/>
        <v>19683.485415681898</v>
      </c>
      <c r="H38" s="14">
        <f t="shared" si="1"/>
        <v>54129.584893125219</v>
      </c>
      <c r="I38" s="11">
        <f t="shared" si="2"/>
        <v>829604.17056458269</v>
      </c>
      <c r="J38" s="5">
        <f t="shared" si="0"/>
        <v>3.580137168125662</v>
      </c>
    </row>
    <row r="39" spans="1:10" x14ac:dyDescent="0.25">
      <c r="A39">
        <v>-1</v>
      </c>
      <c r="B39" s="13">
        <v>2019</v>
      </c>
      <c r="C39" s="11">
        <v>21265.523229176302</v>
      </c>
      <c r="D39" s="11">
        <f t="shared" si="3"/>
        <v>58480.188880234833</v>
      </c>
      <c r="G39" s="14">
        <f t="shared" si="1"/>
        <v>21265.523229176302</v>
      </c>
      <c r="H39" s="14">
        <f t="shared" si="1"/>
        <v>58480.188880234833</v>
      </c>
      <c r="I39" s="11">
        <f t="shared" si="2"/>
        <v>909349.88267399382</v>
      </c>
      <c r="J39" s="5">
        <f t="shared" si="0"/>
        <v>3.9242779018050205</v>
      </c>
    </row>
    <row r="40" spans="1:10" x14ac:dyDescent="0.25">
      <c r="A40">
        <v>0</v>
      </c>
      <c r="B40" s="13">
        <v>2020</v>
      </c>
      <c r="C40" s="11">
        <v>22939.609522393104</v>
      </c>
      <c r="D40" s="11">
        <f t="shared" si="3"/>
        <v>63083.92618658104</v>
      </c>
      <c r="G40" s="14">
        <f t="shared" si="1"/>
        <v>22939.609522393104</v>
      </c>
      <c r="H40" s="14">
        <f t="shared" si="1"/>
        <v>63083.92618658104</v>
      </c>
      <c r="I40" s="11">
        <f t="shared" si="2"/>
        <v>995373.41838296794</v>
      </c>
      <c r="J40" s="5">
        <f t="shared" si="0"/>
        <v>4.2955104346835515</v>
      </c>
    </row>
    <row r="41" spans="1:10" x14ac:dyDescent="0.25">
      <c r="A41">
        <v>1</v>
      </c>
      <c r="B41">
        <v>2021</v>
      </c>
      <c r="C41" s="11">
        <v>22665.979273174806</v>
      </c>
      <c r="E41">
        <f>LN(C41)</f>
        <v>10.028620368846822</v>
      </c>
      <c r="F41">
        <f>'Switchgrass Fit Low Rain'!$B$17+'Switchgrass Fit Low Rain'!$B$18*'Switchgrass k=0.012 Low Rain'!B41</f>
        <v>10.028620368846816</v>
      </c>
      <c r="G41" s="5">
        <f>EXP(F41)</f>
        <v>22665.979273174686</v>
      </c>
      <c r="H41" s="5">
        <f>G41*44/16</f>
        <v>62331.443001230386</v>
      </c>
      <c r="I41" s="11">
        <f>I40+G41+H41</f>
        <v>1080370.840657373</v>
      </c>
      <c r="J41" s="5">
        <f t="shared" si="0"/>
        <v>4.6623147993149132</v>
      </c>
    </row>
    <row r="42" spans="1:10" x14ac:dyDescent="0.25">
      <c r="A42">
        <v>2</v>
      </c>
      <c r="B42">
        <v>2022</v>
      </c>
      <c r="C42" s="11">
        <v>22395.612964138843</v>
      </c>
      <c r="E42">
        <f t="shared" ref="E42:E105" si="4">LN(C42)</f>
        <v>10.016620368846821</v>
      </c>
      <c r="F42">
        <f>'Switchgrass Fit Low Rain'!$B$17+'Switchgrass Fit Low Rain'!$B$18*'Switchgrass k=0.012 Low Rain'!B42</f>
        <v>10.016620368846816</v>
      </c>
      <c r="G42" s="5">
        <f t="shared" ref="G42:G105" si="5">EXP(F42)</f>
        <v>22395.612964138716</v>
      </c>
      <c r="H42" s="5">
        <f t="shared" ref="H42:H105" si="6">G42*44/16</f>
        <v>61587.935651381471</v>
      </c>
      <c r="I42" s="11">
        <f t="shared" ref="I42:I105" si="7">I41+G42+H42</f>
        <v>1164354.3892728931</v>
      </c>
      <c r="J42" s="5">
        <f t="shared" si="0"/>
        <v>5.0247438161614548</v>
      </c>
    </row>
    <row r="43" spans="1:10" x14ac:dyDescent="0.25">
      <c r="A43">
        <v>3</v>
      </c>
      <c r="B43">
        <v>2023</v>
      </c>
      <c r="C43" s="11">
        <v>22128.471662069525</v>
      </c>
      <c r="E43">
        <f t="shared" si="4"/>
        <v>10.004620368846821</v>
      </c>
      <c r="F43">
        <f>'Switchgrass Fit Low Rain'!$B$17+'Switchgrass Fit Low Rain'!$B$18*'Switchgrass k=0.012 Low Rain'!B43</f>
        <v>10.004620368846815</v>
      </c>
      <c r="G43" s="5">
        <f t="shared" si="5"/>
        <v>22128.471662069387</v>
      </c>
      <c r="H43" s="5">
        <f t="shared" si="6"/>
        <v>60853.297070690816</v>
      </c>
      <c r="I43" s="11">
        <f t="shared" si="7"/>
        <v>1247336.1580056534</v>
      </c>
      <c r="J43" s="5">
        <f t="shared" si="0"/>
        <v>5.3828496756278827</v>
      </c>
    </row>
    <row r="44" spans="1:10" x14ac:dyDescent="0.25">
      <c r="A44">
        <v>4</v>
      </c>
      <c r="B44">
        <v>2024</v>
      </c>
      <c r="C44" s="11">
        <v>21864.51689815773</v>
      </c>
      <c r="E44">
        <f t="shared" si="4"/>
        <v>9.992620368846822</v>
      </c>
      <c r="F44">
        <f>'Switchgrass Fit Low Rain'!$B$17+'Switchgrass Fit Low Rain'!$B$18*'Switchgrass k=0.012 Low Rain'!B44</f>
        <v>9.9926203688468149</v>
      </c>
      <c r="G44" s="5">
        <f t="shared" si="5"/>
        <v>21864.516898157581</v>
      </c>
      <c r="H44" s="5">
        <f t="shared" si="6"/>
        <v>60127.421469933346</v>
      </c>
      <c r="I44" s="11">
        <f t="shared" si="7"/>
        <v>1329328.0963737443</v>
      </c>
      <c r="J44" s="5">
        <f t="shared" si="0"/>
        <v>5.73668394557677</v>
      </c>
    </row>
    <row r="45" spans="1:10" x14ac:dyDescent="0.25">
      <c r="A45">
        <v>5</v>
      </c>
      <c r="B45">
        <v>2025</v>
      </c>
      <c r="C45" s="11">
        <v>21603.71066246133</v>
      </c>
      <c r="E45">
        <f t="shared" si="4"/>
        <v>9.9806203688468216</v>
      </c>
      <c r="F45">
        <f>'Switchgrass Fit Low Rain'!$B$17+'Switchgrass Fit Low Rain'!$B$18*'Switchgrass k=0.012 Low Rain'!B45</f>
        <v>9.9806203688468145</v>
      </c>
      <c r="G45" s="5">
        <f t="shared" si="5"/>
        <v>21603.710662461177</v>
      </c>
      <c r="H45" s="5">
        <f t="shared" si="6"/>
        <v>59410.204321768237</v>
      </c>
      <c r="I45" s="11">
        <f t="shared" si="7"/>
        <v>1410342.0113579736</v>
      </c>
      <c r="J45" s="5">
        <f t="shared" si="0"/>
        <v>6.086297578754416</v>
      </c>
    </row>
    <row r="46" spans="1:10" x14ac:dyDescent="0.25">
      <c r="A46">
        <v>6</v>
      </c>
      <c r="B46">
        <v>2026</v>
      </c>
      <c r="C46" s="11">
        <v>21346.015398431718</v>
      </c>
      <c r="E46">
        <f t="shared" si="4"/>
        <v>9.9686203688468211</v>
      </c>
      <c r="F46">
        <f>'Switchgrass Fit Low Rain'!$B$17+'Switchgrass Fit Low Rain'!$B$18*'Switchgrass k=0.012 Low Rain'!B46</f>
        <v>9.968620368846814</v>
      </c>
      <c r="G46" s="5">
        <f t="shared" si="5"/>
        <v>21346.015398431558</v>
      </c>
      <c r="H46" s="5">
        <f t="shared" si="6"/>
        <v>58701.542345686787</v>
      </c>
      <c r="I46" s="11">
        <f t="shared" si="7"/>
        <v>1490389.5691020919</v>
      </c>
      <c r="J46" s="5">
        <f t="shared" si="0"/>
        <v>6.4317409201281368</v>
      </c>
    </row>
    <row r="47" spans="1:10" x14ac:dyDescent="0.25">
      <c r="A47">
        <v>7</v>
      </c>
      <c r="B47">
        <v>2027</v>
      </c>
      <c r="C47" s="11">
        <v>21091.393997505573</v>
      </c>
      <c r="E47">
        <f t="shared" si="4"/>
        <v>9.9566203688468224</v>
      </c>
      <c r="F47">
        <f>'Switchgrass Fit Low Rain'!$B$17+'Switchgrass Fit Low Rain'!$B$18*'Switchgrass k=0.012 Low Rain'!B47</f>
        <v>9.9566203688468136</v>
      </c>
      <c r="G47" s="5">
        <f t="shared" si="5"/>
        <v>21091.393997505405</v>
      </c>
      <c r="H47" s="5">
        <f t="shared" si="6"/>
        <v>58001.333493139864</v>
      </c>
      <c r="I47" s="11">
        <f t="shared" si="7"/>
        <v>1569482.2965927371</v>
      </c>
      <c r="J47" s="5">
        <f t="shared" si="0"/>
        <v>6.7730637141360166</v>
      </c>
    </row>
    <row r="48" spans="1:10" x14ac:dyDescent="0.25">
      <c r="A48">
        <v>8</v>
      </c>
      <c r="B48">
        <v>2028</v>
      </c>
      <c r="C48" s="11">
        <v>20839.809793761171</v>
      </c>
      <c r="E48">
        <f t="shared" si="4"/>
        <v>9.944620368846822</v>
      </c>
      <c r="F48">
        <f>'Switchgrass Fit Low Rain'!$B$17+'Switchgrass Fit Low Rain'!$B$18*'Switchgrass k=0.012 Low Rain'!B48</f>
        <v>9.9446203688468131</v>
      </c>
      <c r="G48" s="5">
        <f t="shared" si="5"/>
        <v>20839.809793760996</v>
      </c>
      <c r="H48" s="5">
        <f t="shared" si="6"/>
        <v>57309.476932842743</v>
      </c>
      <c r="I48" s="11">
        <f t="shared" si="7"/>
        <v>1647631.5833193408</v>
      </c>
      <c r="J48" s="5">
        <f t="shared" si="0"/>
        <v>7.1103151118502019</v>
      </c>
    </row>
    <row r="49" spans="1:10" x14ac:dyDescent="0.25">
      <c r="A49">
        <v>9</v>
      </c>
      <c r="B49">
        <v>2029</v>
      </c>
      <c r="C49" s="11">
        <v>20591.226558638435</v>
      </c>
      <c r="E49">
        <f t="shared" si="4"/>
        <v>9.9326203688468215</v>
      </c>
      <c r="F49">
        <f>'Switchgrass Fit Low Rain'!$B$17+'Switchgrass Fit Low Rain'!$B$18*'Switchgrass k=0.012 Low Rain'!B49</f>
        <v>9.9326203688468162</v>
      </c>
      <c r="G49" s="5">
        <f t="shared" si="5"/>
        <v>20591.226558638326</v>
      </c>
      <c r="H49" s="5">
        <f t="shared" si="6"/>
        <v>56625.873036255398</v>
      </c>
      <c r="I49" s="11">
        <f t="shared" si="7"/>
        <v>1724848.6829142345</v>
      </c>
      <c r="J49" s="5">
        <f t="shared" si="0"/>
        <v>7.4435436780547386</v>
      </c>
    </row>
    <row r="50" spans="1:10" x14ac:dyDescent="0.25">
      <c r="A50">
        <v>10</v>
      </c>
      <c r="B50">
        <v>2030</v>
      </c>
      <c r="C50" s="11">
        <v>20345.608495721954</v>
      </c>
      <c r="E50">
        <f t="shared" si="4"/>
        <v>9.9206203688468211</v>
      </c>
      <c r="F50">
        <f>'Switchgrass Fit Low Rain'!$B$17+'Switchgrass Fit Low Rain'!$B$18*'Switchgrass k=0.012 Low Rain'!B50</f>
        <v>9.9206203688468158</v>
      </c>
      <c r="G50" s="5">
        <f t="shared" si="5"/>
        <v>20345.608495721837</v>
      </c>
      <c r="H50" s="5">
        <f t="shared" si="6"/>
        <v>55950.423363235052</v>
      </c>
      <c r="I50" s="11">
        <f t="shared" si="7"/>
        <v>1801144.7147731914</v>
      </c>
      <c r="J50" s="5">
        <f t="shared" si="0"/>
        <v>7.7727973982389811</v>
      </c>
    </row>
    <row r="51" spans="1:10" x14ac:dyDescent="0.25">
      <c r="A51">
        <v>11</v>
      </c>
      <c r="B51">
        <v>2031</v>
      </c>
      <c r="C51" s="11">
        <v>20102.92023558624</v>
      </c>
      <c r="E51">
        <f t="shared" si="4"/>
        <v>9.9086203688468224</v>
      </c>
      <c r="F51">
        <f>'Switchgrass Fit Low Rain'!$B$17+'Switchgrass Fit Low Rain'!$B$18*'Switchgrass k=0.012 Low Rain'!B51</f>
        <v>9.9086203688468153</v>
      </c>
      <c r="G51" s="5">
        <f t="shared" si="5"/>
        <v>20102.920235586113</v>
      </c>
      <c r="H51" s="5">
        <f t="shared" si="6"/>
        <v>55283.030647861808</v>
      </c>
      <c r="I51" s="11">
        <f t="shared" si="7"/>
        <v>1876530.6656566393</v>
      </c>
      <c r="J51" s="5">
        <f t="shared" si="0"/>
        <v>8.0981236855075878</v>
      </c>
    </row>
    <row r="52" spans="1:10" x14ac:dyDescent="0.25">
      <c r="A52">
        <v>12</v>
      </c>
      <c r="B52">
        <v>2032</v>
      </c>
      <c r="C52" s="11">
        <v>19863.126830702458</v>
      </c>
      <c r="E52">
        <f t="shared" si="4"/>
        <v>9.8966203688468219</v>
      </c>
      <c r="F52">
        <f>'Switchgrass Fit Low Rain'!$B$17+'Switchgrass Fit Low Rain'!$B$18*'Switchgrass k=0.012 Low Rain'!B52</f>
        <v>9.8966203688468148</v>
      </c>
      <c r="G52" s="5">
        <f t="shared" si="5"/>
        <v>19863.126830702324</v>
      </c>
      <c r="H52" s="5">
        <f t="shared" si="6"/>
        <v>54623.598784431393</v>
      </c>
      <c r="I52" s="11">
        <f t="shared" si="7"/>
        <v>1951017.391271773</v>
      </c>
      <c r="J52" s="5">
        <f t="shared" si="0"/>
        <v>8.4195693874080924</v>
      </c>
    </row>
    <row r="53" spans="1:10" x14ac:dyDescent="0.25">
      <c r="A53">
        <v>13</v>
      </c>
      <c r="B53">
        <v>2033</v>
      </c>
      <c r="C53" s="11">
        <v>19626.193750405953</v>
      </c>
      <c r="E53">
        <f t="shared" si="4"/>
        <v>9.8846203688468215</v>
      </c>
      <c r="F53">
        <f>'Switchgrass Fit Low Rain'!$B$17+'Switchgrass Fit Low Rain'!$B$18*'Switchgrass k=0.012 Low Rain'!B53</f>
        <v>9.8846203688468144</v>
      </c>
      <c r="G53" s="5">
        <f t="shared" si="5"/>
        <v>19626.193750405808</v>
      </c>
      <c r="H53" s="5">
        <f t="shared" si="6"/>
        <v>53972.032813615973</v>
      </c>
      <c r="I53" s="11">
        <f t="shared" si="7"/>
        <v>2024615.6178357948</v>
      </c>
      <c r="J53" s="5">
        <f t="shared" si="0"/>
        <v>8.7371807926770284</v>
      </c>
    </row>
    <row r="54" spans="1:10" x14ac:dyDescent="0.25">
      <c r="A54">
        <v>14</v>
      </c>
      <c r="B54">
        <v>2034</v>
      </c>
      <c r="C54" s="11">
        <v>19392.086875923724</v>
      </c>
      <c r="E54">
        <f t="shared" si="4"/>
        <v>9.872620368846821</v>
      </c>
      <c r="F54">
        <f>'Switchgrass Fit Low Rain'!$B$17+'Switchgrass Fit Low Rain'!$B$18*'Switchgrass k=0.012 Low Rain'!B54</f>
        <v>9.8726203688468139</v>
      </c>
      <c r="G54" s="5">
        <f t="shared" si="5"/>
        <v>19392.086875923575</v>
      </c>
      <c r="H54" s="5">
        <f t="shared" si="6"/>
        <v>53328.238908789834</v>
      </c>
      <c r="I54" s="11">
        <f t="shared" si="7"/>
        <v>2097335.9436205085</v>
      </c>
      <c r="J54" s="5">
        <f t="shared" si="0"/>
        <v>9.0510036379055929</v>
      </c>
    </row>
    <row r="55" spans="1:10" x14ac:dyDescent="0.25">
      <c r="A55">
        <v>15</v>
      </c>
      <c r="B55">
        <v>2035</v>
      </c>
      <c r="C55" s="11">
        <v>19160.772495461315</v>
      </c>
      <c r="E55">
        <f t="shared" si="4"/>
        <v>9.8606203688468224</v>
      </c>
      <c r="F55">
        <f>'Switchgrass Fit Low Rain'!$B$17+'Switchgrass Fit Low Rain'!$B$18*'Switchgrass k=0.012 Low Rain'!B55</f>
        <v>9.8606203688468135</v>
      </c>
      <c r="G55" s="5">
        <f t="shared" si="5"/>
        <v>19160.772495461159</v>
      </c>
      <c r="H55" s="5">
        <f t="shared" si="6"/>
        <v>52692.124362518189</v>
      </c>
      <c r="I55" s="11">
        <f t="shared" si="7"/>
        <v>2169188.8404784878</v>
      </c>
      <c r="J55" s="5">
        <f t="shared" si="0"/>
        <v>9.3610831141257833</v>
      </c>
    </row>
    <row r="56" spans="1:10" x14ac:dyDescent="0.25">
      <c r="A56">
        <v>16</v>
      </c>
      <c r="B56">
        <v>2036</v>
      </c>
      <c r="C56" s="11">
        <v>18932.217299348231</v>
      </c>
      <c r="E56">
        <f t="shared" si="4"/>
        <v>9.8486203688468219</v>
      </c>
      <c r="F56">
        <f>'Switchgrass Fit Low Rain'!$B$17+'Switchgrass Fit Low Rain'!$B$18*'Switchgrass k=0.012 Low Rain'!B56</f>
        <v>9.848620368846813</v>
      </c>
      <c r="G56" s="5">
        <f t="shared" si="5"/>
        <v>18932.217299348067</v>
      </c>
      <c r="H56" s="5">
        <f t="shared" si="6"/>
        <v>52063.597573207182</v>
      </c>
      <c r="I56" s="11">
        <f t="shared" si="7"/>
        <v>2240184.6553510432</v>
      </c>
      <c r="J56" s="5">
        <f t="shared" si="0"/>
        <v>9.6674638733179989</v>
      </c>
    </row>
    <row r="57" spans="1:10" x14ac:dyDescent="0.25">
      <c r="A57">
        <v>17</v>
      </c>
      <c r="B57">
        <v>2037</v>
      </c>
      <c r="C57" s="11">
        <v>18706.38837524128</v>
      </c>
      <c r="E57">
        <f t="shared" si="4"/>
        <v>9.8366203688468214</v>
      </c>
      <c r="F57">
        <f>'Switchgrass Fit Low Rain'!$B$17+'Switchgrass Fit Low Rain'!$B$18*'Switchgrass k=0.012 Low Rain'!B57</f>
        <v>9.8366203688468161</v>
      </c>
      <c r="G57" s="5">
        <f t="shared" si="5"/>
        <v>18706.388375241175</v>
      </c>
      <c r="H57" s="5">
        <f t="shared" si="6"/>
        <v>51442.56803191323</v>
      </c>
      <c r="I57" s="11">
        <f t="shared" si="7"/>
        <v>2310333.6117581977</v>
      </c>
      <c r="J57" s="5">
        <f t="shared" si="0"/>
        <v>9.9701900348409875</v>
      </c>
    </row>
    <row r="58" spans="1:10" x14ac:dyDescent="0.25">
      <c r="A58">
        <v>18</v>
      </c>
      <c r="B58">
        <v>2038</v>
      </c>
      <c r="C58" s="11">
        <v>18483.25320338516</v>
      </c>
      <c r="E58">
        <f t="shared" si="4"/>
        <v>9.824620368846821</v>
      </c>
      <c r="F58">
        <f>'Switchgrass Fit Low Rain'!$B$17+'Switchgrass Fit Low Rain'!$B$18*'Switchgrass k=0.012 Low Rain'!B58</f>
        <v>9.8246203688468157</v>
      </c>
      <c r="G58" s="5">
        <f t="shared" si="5"/>
        <v>18483.253203385044</v>
      </c>
      <c r="H58" s="5">
        <f t="shared" si="6"/>
        <v>50828.946309308871</v>
      </c>
      <c r="I58" s="11">
        <f t="shared" si="7"/>
        <v>2379645.8112708917</v>
      </c>
      <c r="J58" s="5">
        <f t="shared" si="0"/>
        <v>10.269305191785127</v>
      </c>
    </row>
    <row r="59" spans="1:10" x14ac:dyDescent="0.25">
      <c r="A59">
        <v>19</v>
      </c>
      <c r="B59">
        <v>2039</v>
      </c>
      <c r="C59" s="11">
        <v>18262.779651929537</v>
      </c>
      <c r="E59">
        <f t="shared" si="4"/>
        <v>9.8126203688468223</v>
      </c>
      <c r="F59">
        <f>'Switchgrass Fit Low Rain'!$B$17+'Switchgrass Fit Low Rain'!$B$18*'Switchgrass k=0.012 Low Rain'!B59</f>
        <v>9.8126203688468152</v>
      </c>
      <c r="G59" s="5">
        <f t="shared" si="5"/>
        <v>18262.779651929417</v>
      </c>
      <c r="H59" s="5">
        <f t="shared" si="6"/>
        <v>50222.6440428059</v>
      </c>
      <c r="I59" s="11">
        <f t="shared" si="7"/>
        <v>2448131.2349656271</v>
      </c>
      <c r="J59" s="5">
        <f t="shared" si="0"/>
        <v>10.564852417249886</v>
      </c>
    </row>
    <row r="60" spans="1:10" x14ac:dyDescent="0.25">
      <c r="A60">
        <v>20</v>
      </c>
      <c r="B60">
        <v>2040</v>
      </c>
      <c r="C60" s="11">
        <v>18044.935972302028</v>
      </c>
      <c r="E60">
        <f t="shared" si="4"/>
        <v>9.8006203688468219</v>
      </c>
      <c r="F60">
        <f>'Switchgrass Fit Low Rain'!$B$17+'Switchgrass Fit Low Rain'!$B$18*'Switchgrass k=0.012 Low Rain'!B60</f>
        <v>9.8006203688468148</v>
      </c>
      <c r="G60" s="5">
        <f t="shared" si="5"/>
        <v>18044.935972301904</v>
      </c>
      <c r="H60" s="5">
        <f t="shared" si="6"/>
        <v>49623.573923830234</v>
      </c>
      <c r="I60" s="11">
        <f t="shared" si="7"/>
        <v>2515799.7448617592</v>
      </c>
      <c r="J60" s="5">
        <f t="shared" si="0"/>
        <v>10.856874270546443</v>
      </c>
    </row>
    <row r="61" spans="1:10" x14ac:dyDescent="0.25">
      <c r="A61">
        <v>21</v>
      </c>
      <c r="B61">
        <v>2041</v>
      </c>
      <c r="C61" s="11">
        <v>17829.690794636328</v>
      </c>
      <c r="E61">
        <f t="shared" si="4"/>
        <v>9.7886203688468214</v>
      </c>
      <c r="F61">
        <f>'Switchgrass Fit Low Rain'!$B$17+'Switchgrass Fit Low Rain'!$B$18*'Switchgrass k=0.012 Low Rain'!B61</f>
        <v>9.7886203688468143</v>
      </c>
      <c r="G61" s="5">
        <f t="shared" si="5"/>
        <v>17829.690794636201</v>
      </c>
      <c r="H61" s="5">
        <f t="shared" si="6"/>
        <v>49031.649685249555</v>
      </c>
      <c r="I61" s="11">
        <f t="shared" si="7"/>
        <v>2582661.0853416449</v>
      </c>
      <c r="J61" s="5">
        <f t="shared" si="0"/>
        <v>11.145412803326286</v>
      </c>
    </row>
    <row r="62" spans="1:10" x14ac:dyDescent="0.25">
      <c r="A62">
        <v>22</v>
      </c>
      <c r="B62">
        <v>2042</v>
      </c>
      <c r="C62" s="11">
        <v>17617.013123254914</v>
      </c>
      <c r="E62">
        <f t="shared" si="4"/>
        <v>9.776620368846821</v>
      </c>
      <c r="F62">
        <f>'Switchgrass Fit Low Rain'!$B$17+'Switchgrass Fit Low Rain'!$B$18*'Switchgrass k=0.012 Low Rain'!B62</f>
        <v>9.7766203688468138</v>
      </c>
      <c r="G62" s="5">
        <f t="shared" si="5"/>
        <v>17617.013123254779</v>
      </c>
      <c r="H62" s="5">
        <f t="shared" si="6"/>
        <v>48446.786088950641</v>
      </c>
      <c r="I62" s="11">
        <f t="shared" si="7"/>
        <v>2648724.8845538502</v>
      </c>
      <c r="J62" s="5">
        <f t="shared" si="0"/>
        <v>11.430509565636735</v>
      </c>
    </row>
    <row r="63" spans="1:10" x14ac:dyDescent="0.25">
      <c r="A63">
        <v>23</v>
      </c>
      <c r="B63">
        <v>2043</v>
      </c>
      <c r="C63" s="11">
        <v>17406.872332205588</v>
      </c>
      <c r="E63">
        <f t="shared" si="4"/>
        <v>9.7646203688468223</v>
      </c>
      <c r="F63">
        <f>'Switchgrass Fit Low Rain'!$B$17+'Switchgrass Fit Low Rain'!$B$18*'Switchgrass k=0.012 Low Rain'!B63</f>
        <v>9.7646203688468134</v>
      </c>
      <c r="G63" s="5">
        <f t="shared" si="5"/>
        <v>17406.87233220545</v>
      </c>
      <c r="H63" s="5">
        <f t="shared" si="6"/>
        <v>47868.89891356499</v>
      </c>
      <c r="I63" s="11">
        <f t="shared" si="7"/>
        <v>2714000.6557996208</v>
      </c>
      <c r="J63" s="5">
        <f t="shared" si="0"/>
        <v>11.71220561190421</v>
      </c>
    </row>
    <row r="64" spans="1:10" x14ac:dyDescent="0.25">
      <c r="A64">
        <v>24</v>
      </c>
      <c r="B64">
        <v>2044</v>
      </c>
      <c r="C64" s="11">
        <v>17199.238160851328</v>
      </c>
      <c r="E64">
        <f t="shared" si="4"/>
        <v>9.7526203688468218</v>
      </c>
      <c r="F64">
        <f>'Switchgrass Fit Low Rain'!$B$17+'Switchgrass Fit Low Rain'!$B$18*'Switchgrass k=0.012 Low Rain'!B64</f>
        <v>9.7526203688468129</v>
      </c>
      <c r="G64" s="5">
        <f t="shared" si="5"/>
        <v>17199.238160851179</v>
      </c>
      <c r="H64" s="5">
        <f t="shared" si="6"/>
        <v>47297.904942340741</v>
      </c>
      <c r="I64" s="11">
        <f t="shared" si="7"/>
        <v>2778497.7989028129</v>
      </c>
      <c r="J64" s="5">
        <f t="shared" si="0"/>
        <v>11.990541506846149</v>
      </c>
    </row>
    <row r="65" spans="1:10" x14ac:dyDescent="0.25">
      <c r="A65">
        <v>25</v>
      </c>
      <c r="B65">
        <v>2045</v>
      </c>
      <c r="C65" s="11">
        <v>16994.080709512651</v>
      </c>
      <c r="E65">
        <f t="shared" si="4"/>
        <v>9.7406203688468214</v>
      </c>
      <c r="F65">
        <f>'Switchgrass Fit Low Rain'!$B$17+'Switchgrass Fit Low Rain'!$B$18*'Switchgrass k=0.012 Low Rain'!B65</f>
        <v>9.740620368846816</v>
      </c>
      <c r="G65" s="5">
        <f t="shared" si="5"/>
        <v>16994.080709512556</v>
      </c>
      <c r="H65" s="5">
        <f t="shared" si="6"/>
        <v>46733.721951159532</v>
      </c>
      <c r="I65" s="11">
        <f t="shared" si="7"/>
        <v>2842225.6015634849</v>
      </c>
      <c r="J65" s="5">
        <f t="shared" si="0"/>
        <v>12.265557331312388</v>
      </c>
    </row>
    <row r="66" spans="1:10" x14ac:dyDescent="0.25">
      <c r="A66">
        <v>26</v>
      </c>
      <c r="B66">
        <v>2046</v>
      </c>
      <c r="C66" s="11">
        <v>16791.370435162058</v>
      </c>
      <c r="E66">
        <f t="shared" si="4"/>
        <v>9.7286203688468209</v>
      </c>
      <c r="F66">
        <f>'Switchgrass Fit Low Rain'!$B$17+'Switchgrass Fit Low Rain'!$B$18*'Switchgrass k=0.012 Low Rain'!B66</f>
        <v>9.7286203688468156</v>
      </c>
      <c r="G66" s="5">
        <f t="shared" si="5"/>
        <v>16791.370435161956</v>
      </c>
      <c r="H66" s="5">
        <f t="shared" si="6"/>
        <v>46176.268696695377</v>
      </c>
      <c r="I66" s="11">
        <f t="shared" si="7"/>
        <v>2905193.2406953424</v>
      </c>
      <c r="J66" s="5">
        <f t="shared" si="0"/>
        <v>12.537292688056883</v>
      </c>
    </row>
    <row r="67" spans="1:10" x14ac:dyDescent="0.25">
      <c r="A67">
        <v>27</v>
      </c>
      <c r="B67">
        <v>2047</v>
      </c>
      <c r="C67" s="11">
        <v>16591.078147169756</v>
      </c>
      <c r="E67">
        <f t="shared" si="4"/>
        <v>9.7166203688468222</v>
      </c>
      <c r="F67">
        <f>'Switchgrass Fit Low Rain'!$B$17+'Switchgrass Fit Low Rain'!$B$18*'Switchgrass k=0.012 Low Rain'!B67</f>
        <v>9.7166203688468151</v>
      </c>
      <c r="G67" s="5">
        <f t="shared" si="5"/>
        <v>16591.078147169646</v>
      </c>
      <c r="H67" s="5">
        <f t="shared" si="6"/>
        <v>45625.464904716529</v>
      </c>
      <c r="I67" s="11">
        <f t="shared" si="7"/>
        <v>2967409.7837472288</v>
      </c>
      <c r="J67" s="5">
        <f t="shared" si="0"/>
        <v>12.805786707440561</v>
      </c>
    </row>
    <row r="68" spans="1:10" x14ac:dyDescent="0.25">
      <c r="A68">
        <v>28</v>
      </c>
      <c r="B68">
        <v>2048</v>
      </c>
      <c r="C68" s="11">
        <v>16393.175003100161</v>
      </c>
      <c r="E68">
        <f t="shared" si="4"/>
        <v>9.7046203688468218</v>
      </c>
      <c r="F68">
        <f>'Switchgrass Fit Low Rain'!$B$17+'Switchgrass Fit Low Rain'!$B$18*'Switchgrass k=0.012 Low Rain'!B68</f>
        <v>9.7046203688468147</v>
      </c>
      <c r="G68" s="5">
        <f t="shared" si="5"/>
        <v>16393.175003100048</v>
      </c>
      <c r="H68" s="5">
        <f t="shared" si="6"/>
        <v>45081.231258525135</v>
      </c>
      <c r="I68" s="11">
        <f t="shared" si="7"/>
        <v>3028884.190008854</v>
      </c>
      <c r="J68" s="5">
        <f t="shared" si="0"/>
        <v>13.071078053066179</v>
      </c>
    </row>
    <row r="69" spans="1:10" x14ac:dyDescent="0.25">
      <c r="A69">
        <v>29</v>
      </c>
      <c r="B69">
        <v>2049</v>
      </c>
      <c r="C69" s="11">
        <v>16197.63250455856</v>
      </c>
      <c r="E69">
        <f t="shared" si="4"/>
        <v>9.6926203688468213</v>
      </c>
      <c r="F69">
        <f>'Switchgrass Fit Low Rain'!$B$17+'Switchgrass Fit Low Rain'!$B$18*'Switchgrass k=0.012 Low Rain'!B69</f>
        <v>9.6926203688468142</v>
      </c>
      <c r="G69" s="5">
        <f t="shared" si="5"/>
        <v>16197.632504558442</v>
      </c>
      <c r="H69" s="5">
        <f t="shared" si="6"/>
        <v>44543.489387535716</v>
      </c>
      <c r="I69" s="11">
        <f t="shared" si="7"/>
        <v>3089625.3119009482</v>
      </c>
      <c r="J69" s="5">
        <f t="shared" si="0"/>
        <v>13.333204927345927</v>
      </c>
    </row>
    <row r="70" spans="1:10" x14ac:dyDescent="0.25">
      <c r="A70">
        <v>30</v>
      </c>
      <c r="B70">
        <v>2050</v>
      </c>
      <c r="C70" s="11">
        <v>16004.422493087259</v>
      </c>
      <c r="E70">
        <f t="shared" si="4"/>
        <v>9.6806203688468209</v>
      </c>
      <c r="F70">
        <f>'Switchgrass Fit Low Rain'!$B$17+'Switchgrass Fit Low Rain'!$B$18*'Switchgrass k=0.012 Low Rain'!B70</f>
        <v>9.6806203688468138</v>
      </c>
      <c r="G70" s="5">
        <f t="shared" si="5"/>
        <v>16004.422493087133</v>
      </c>
      <c r="H70" s="5">
        <f t="shared" si="6"/>
        <v>44012.161855989616</v>
      </c>
      <c r="I70" s="11">
        <f t="shared" si="7"/>
        <v>3149641.8962500249</v>
      </c>
      <c r="J70" s="5">
        <f t="shared" si="0"/>
        <v>13.592205077002662</v>
      </c>
    </row>
    <row r="71" spans="1:10" x14ac:dyDescent="0.25">
      <c r="A71">
        <v>31</v>
      </c>
      <c r="B71">
        <v>2051</v>
      </c>
      <c r="C71" s="11">
        <v>15813.517146110733</v>
      </c>
      <c r="E71">
        <f t="shared" si="4"/>
        <v>9.6686203688468222</v>
      </c>
      <c r="F71">
        <f>'Switchgrass Fit Low Rain'!$B$17+'Switchgrass Fit Low Rain'!$B$18*'Switchgrass k=0.012 Low Rain'!B71</f>
        <v>9.6686203688468133</v>
      </c>
      <c r="G71" s="5">
        <f t="shared" si="5"/>
        <v>15813.517146110606</v>
      </c>
      <c r="H71" s="5">
        <f t="shared" si="6"/>
        <v>43487.172151804167</v>
      </c>
      <c r="I71" s="11">
        <f t="shared" si="7"/>
        <v>3208942.5855479394</v>
      </c>
      <c r="J71" s="5">
        <f t="shared" ref="J71:J134" si="8">I71/$C$2*100</f>
        <v>13.848115798505486</v>
      </c>
    </row>
    <row r="72" spans="1:10" x14ac:dyDescent="0.25">
      <c r="A72">
        <v>32</v>
      </c>
      <c r="B72">
        <v>2052</v>
      </c>
      <c r="C72" s="11">
        <v>15624.888972929144</v>
      </c>
      <c r="E72">
        <f t="shared" si="4"/>
        <v>9.6566203688468217</v>
      </c>
      <c r="F72">
        <f>'Switchgrass Fit Low Rain'!$B$17+'Switchgrass Fit Low Rain'!$B$18*'Switchgrass k=0.012 Low Rain'!B72</f>
        <v>9.6566203688468164</v>
      </c>
      <c r="G72" s="5">
        <f t="shared" si="5"/>
        <v>15624.888972929062</v>
      </c>
      <c r="H72" s="5">
        <f t="shared" si="6"/>
        <v>42968.444675554922</v>
      </c>
      <c r="I72" s="11">
        <f t="shared" si="7"/>
        <v>3267535.9191964236</v>
      </c>
      <c r="J72" s="5">
        <f t="shared" si="8"/>
        <v>14.10097394344052</v>
      </c>
    </row>
    <row r="73" spans="1:10" x14ac:dyDescent="0.25">
      <c r="A73">
        <v>33</v>
      </c>
      <c r="B73">
        <v>2053</v>
      </c>
      <c r="C73" s="11">
        <v>15438.510810759593</v>
      </c>
      <c r="E73">
        <f t="shared" si="4"/>
        <v>9.6446203688468213</v>
      </c>
      <c r="F73">
        <f>'Switchgrass Fit Low Rain'!$B$17+'Switchgrass Fit Low Rain'!$B$18*'Switchgrass k=0.012 Low Rain'!B73</f>
        <v>9.6446203688468159</v>
      </c>
      <c r="G73" s="5">
        <f t="shared" si="5"/>
        <v>15438.510810759502</v>
      </c>
      <c r="H73" s="5">
        <f t="shared" si="6"/>
        <v>42455.904729588634</v>
      </c>
      <c r="I73" s="11">
        <f t="shared" si="7"/>
        <v>3325430.3347367714</v>
      </c>
      <c r="J73" s="5">
        <f t="shared" si="8"/>
        <v>14.350815923817564</v>
      </c>
    </row>
    <row r="74" spans="1:10" x14ac:dyDescent="0.25">
      <c r="A74">
        <v>34</v>
      </c>
      <c r="B74">
        <v>2054</v>
      </c>
      <c r="C74" s="11">
        <v>15254.355820824661</v>
      </c>
      <c r="E74">
        <f t="shared" si="4"/>
        <v>9.6326203688468226</v>
      </c>
      <c r="F74">
        <f>'Switchgrass Fit Low Rain'!$B$17+'Switchgrass Fit Low Rain'!$B$18*'Switchgrass k=0.012 Low Rain'!B74</f>
        <v>9.6326203688468155</v>
      </c>
      <c r="G74" s="5">
        <f t="shared" si="5"/>
        <v>15254.355820824567</v>
      </c>
      <c r="H74" s="5">
        <f t="shared" si="6"/>
        <v>41949.478507267559</v>
      </c>
      <c r="I74" s="11">
        <f t="shared" si="7"/>
        <v>3382634.1690648636</v>
      </c>
      <c r="J74" s="5">
        <f t="shared" si="8"/>
        <v>14.597677717313529</v>
      </c>
    </row>
    <row r="75" spans="1:10" x14ac:dyDescent="0.25">
      <c r="A75">
        <v>35</v>
      </c>
      <c r="B75">
        <v>2055</v>
      </c>
      <c r="C75" s="11">
        <v>15072.397484487579</v>
      </c>
      <c r="E75">
        <f t="shared" si="4"/>
        <v>9.6206203688468221</v>
      </c>
      <c r="F75">
        <f>'Switchgrass Fit Low Rain'!$B$17+'Switchgrass Fit Low Rain'!$B$18*'Switchgrass k=0.012 Low Rain'!B75</f>
        <v>9.620620368846815</v>
      </c>
      <c r="G75" s="5">
        <f t="shared" si="5"/>
        <v>15072.397484487483</v>
      </c>
      <c r="H75" s="5">
        <f t="shared" si="6"/>
        <v>41449.09308234058</v>
      </c>
      <c r="I75" s="11">
        <f t="shared" si="7"/>
        <v>3439155.6596316914</v>
      </c>
      <c r="J75" s="5">
        <f t="shared" si="8"/>
        <v>14.841594872453253</v>
      </c>
    </row>
    <row r="76" spans="1:10" x14ac:dyDescent="0.25">
      <c r="A76">
        <v>36</v>
      </c>
      <c r="B76">
        <v>2056</v>
      </c>
      <c r="C76" s="11">
        <v>14892.609599433496</v>
      </c>
      <c r="E76">
        <f t="shared" si="4"/>
        <v>9.6086203688468217</v>
      </c>
      <c r="F76">
        <f>'Switchgrass Fit Low Rain'!$B$17+'Switchgrass Fit Low Rain'!$B$18*'Switchgrass k=0.012 Low Rain'!B76</f>
        <v>9.6086203688468146</v>
      </c>
      <c r="G76" s="5">
        <f t="shared" si="5"/>
        <v>14892.609599433394</v>
      </c>
      <c r="H76" s="5">
        <f t="shared" si="6"/>
        <v>40954.676398441836</v>
      </c>
      <c r="I76" s="11">
        <f t="shared" si="7"/>
        <v>3495002.9456295664</v>
      </c>
      <c r="J76" s="5">
        <f t="shared" si="8"/>
        <v>15.08260251372857</v>
      </c>
    </row>
    <row r="77" spans="1:10" x14ac:dyDescent="0.25">
      <c r="A77">
        <v>37</v>
      </c>
      <c r="B77">
        <v>2057</v>
      </c>
      <c r="C77" s="11">
        <v>14714.966275896284</v>
      </c>
      <c r="E77">
        <f t="shared" si="4"/>
        <v>9.5966203688468212</v>
      </c>
      <c r="F77">
        <f>'Switchgrass Fit Low Rain'!$B$17+'Switchgrass Fit Low Rain'!$B$18*'Switchgrass k=0.012 Low Rain'!B77</f>
        <v>9.5966203688468141</v>
      </c>
      <c r="G77" s="5">
        <f t="shared" si="5"/>
        <v>14714.966275896177</v>
      </c>
      <c r="H77" s="5">
        <f t="shared" si="6"/>
        <v>40466.157258714484</v>
      </c>
      <c r="I77" s="11">
        <f t="shared" si="7"/>
        <v>3550184.0691641769</v>
      </c>
      <c r="J77" s="5">
        <f t="shared" si="8"/>
        <v>15.320735346656289</v>
      </c>
    </row>
    <row r="78" spans="1:10" x14ac:dyDescent="0.25">
      <c r="A78">
        <v>38</v>
      </c>
      <c r="B78">
        <v>2058</v>
      </c>
      <c r="C78" s="11">
        <v>14539.441932930384</v>
      </c>
      <c r="E78">
        <f t="shared" si="4"/>
        <v>9.5846203688468208</v>
      </c>
      <c r="F78">
        <f>'Switchgrass Fit Low Rain'!$B$17+'Switchgrass Fit Low Rain'!$B$18*'Switchgrass k=0.012 Low Rain'!B78</f>
        <v>9.5846203688468137</v>
      </c>
      <c r="G78" s="5">
        <f t="shared" si="5"/>
        <v>14539.441932930271</v>
      </c>
      <c r="H78" s="5">
        <f t="shared" si="6"/>
        <v>39983.465315558242</v>
      </c>
      <c r="I78" s="11">
        <f t="shared" si="7"/>
        <v>3604706.9764126651</v>
      </c>
      <c r="J78" s="5">
        <f t="shared" si="8"/>
        <v>15.55602766277584</v>
      </c>
    </row>
    <row r="79" spans="1:10" x14ac:dyDescent="0.25">
      <c r="A79">
        <v>39</v>
      </c>
      <c r="B79">
        <v>2059</v>
      </c>
      <c r="C79" s="11">
        <v>14366.011294727103</v>
      </c>
      <c r="E79">
        <f t="shared" si="4"/>
        <v>9.5726203688468221</v>
      </c>
      <c r="F79">
        <f>'Switchgrass Fit Low Rain'!$B$17+'Switchgrass Fit Low Rain'!$B$18*'Switchgrass k=0.012 Low Rain'!B79</f>
        <v>9.5726203688468132</v>
      </c>
      <c r="G79" s="5">
        <f t="shared" si="5"/>
        <v>14366.011294726984</v>
      </c>
      <c r="H79" s="5">
        <f t="shared" si="6"/>
        <v>39506.531060499205</v>
      </c>
      <c r="I79" s="11">
        <f t="shared" si="7"/>
        <v>3658579.5187678915</v>
      </c>
      <c r="J79" s="5">
        <f t="shared" si="8"/>
        <v>15.78851334458734</v>
      </c>
    </row>
    <row r="80" spans="1:10" x14ac:dyDescent="0.25">
      <c r="A80">
        <v>40</v>
      </c>
      <c r="B80">
        <v>2060</v>
      </c>
      <c r="C80" s="11">
        <v>14194.64938697485</v>
      </c>
      <c r="E80">
        <f t="shared" si="4"/>
        <v>9.5606203688468216</v>
      </c>
      <c r="F80">
        <f>'Switchgrass Fit Low Rain'!$B$17+'Switchgrass Fit Low Rain'!$B$18*'Switchgrass k=0.012 Low Rain'!B80</f>
        <v>9.5606203688468163</v>
      </c>
      <c r="G80" s="5">
        <f t="shared" si="5"/>
        <v>14194.649386974776</v>
      </c>
      <c r="H80" s="5">
        <f t="shared" si="6"/>
        <v>39035.285814180635</v>
      </c>
      <c r="I80" s="11">
        <f t="shared" si="7"/>
        <v>3711809.4539690469</v>
      </c>
      <c r="J80" s="5">
        <f t="shared" si="8"/>
        <v>16.018225870430701</v>
      </c>
    </row>
    <row r="81" spans="1:10" x14ac:dyDescent="0.25">
      <c r="A81">
        <v>41</v>
      </c>
      <c r="B81">
        <v>2061</v>
      </c>
      <c r="C81" s="11">
        <v>14025.331533262794</v>
      </c>
      <c r="E81">
        <f t="shared" si="4"/>
        <v>9.5486203688468212</v>
      </c>
      <c r="F81">
        <f>'Switchgrass Fit Low Rain'!$B$17+'Switchgrass Fit Low Rain'!$B$18*'Switchgrass k=0.012 Low Rain'!B81</f>
        <v>9.5486203688468159</v>
      </c>
      <c r="G81" s="5">
        <f t="shared" si="5"/>
        <v>14025.331533262713</v>
      </c>
      <c r="H81" s="5">
        <f t="shared" si="6"/>
        <v>38569.661716472459</v>
      </c>
      <c r="I81" s="11">
        <f t="shared" si="7"/>
        <v>3764404.4472187818</v>
      </c>
      <c r="J81" s="5">
        <f t="shared" si="8"/>
        <v>16.245198319306589</v>
      </c>
    </row>
    <row r="82" spans="1:10" x14ac:dyDescent="0.25">
      <c r="A82">
        <v>42</v>
      </c>
      <c r="B82">
        <v>2062</v>
      </c>
      <c r="C82" s="11">
        <v>13858.033351527416</v>
      </c>
      <c r="E82">
        <f t="shared" si="4"/>
        <v>9.5366203688468225</v>
      </c>
      <c r="F82">
        <f>'Switchgrass Fit Low Rain'!$B$17+'Switchgrass Fit Low Rain'!$B$18*'Switchgrass k=0.012 Low Rain'!B82</f>
        <v>9.5366203688468154</v>
      </c>
      <c r="G82" s="5">
        <f t="shared" si="5"/>
        <v>13858.033351527329</v>
      </c>
      <c r="H82" s="5">
        <f t="shared" si="6"/>
        <v>38109.591716700153</v>
      </c>
      <c r="I82" s="11">
        <f t="shared" si="7"/>
        <v>3816372.0722870096</v>
      </c>
      <c r="J82" s="5">
        <f t="shared" si="8"/>
        <v>16.469463375639858</v>
      </c>
    </row>
    <row r="83" spans="1:10" x14ac:dyDescent="0.25">
      <c r="A83">
        <v>43</v>
      </c>
      <c r="B83">
        <v>2063</v>
      </c>
      <c r="C83" s="11">
        <v>13692.730750541454</v>
      </c>
      <c r="E83">
        <f t="shared" si="4"/>
        <v>9.5246203688468221</v>
      </c>
      <c r="F83">
        <f>'Switchgrass Fit Low Rain'!$B$17+'Switchgrass Fit Low Rain'!$B$18*'Switchgrass k=0.012 Low Rain'!B83</f>
        <v>9.524620368846815</v>
      </c>
      <c r="G83" s="5">
        <f t="shared" si="5"/>
        <v>13692.730750541361</v>
      </c>
      <c r="H83" s="5">
        <f t="shared" si="6"/>
        <v>37655.009563988744</v>
      </c>
      <c r="I83" s="11">
        <f t="shared" si="7"/>
        <v>3867719.8126015393</v>
      </c>
      <c r="J83" s="5">
        <f t="shared" si="8"/>
        <v>16.691053333986147</v>
      </c>
    </row>
    <row r="84" spans="1:10" x14ac:dyDescent="0.25">
      <c r="A84">
        <v>44</v>
      </c>
      <c r="B84">
        <v>2064</v>
      </c>
      <c r="C84" s="11">
        <v>13529.399926444721</v>
      </c>
      <c r="E84">
        <f t="shared" si="4"/>
        <v>9.5126203688468216</v>
      </c>
      <c r="F84">
        <f>'Switchgrass Fit Low Rain'!$B$17+'Switchgrass Fit Low Rain'!$B$18*'Switchgrass k=0.012 Low Rain'!B84</f>
        <v>9.5126203688468145</v>
      </c>
      <c r="G84" s="5">
        <f t="shared" si="5"/>
        <v>13529.399926444625</v>
      </c>
      <c r="H84" s="5">
        <f t="shared" si="6"/>
        <v>37205.849797722716</v>
      </c>
      <c r="I84" s="11">
        <f t="shared" si="7"/>
        <v>3918455.0623257067</v>
      </c>
      <c r="J84" s="5">
        <f t="shared" si="8"/>
        <v>16.910000103682368</v>
      </c>
    </row>
    <row r="85" spans="1:10" x14ac:dyDescent="0.25">
      <c r="A85">
        <v>45</v>
      </c>
      <c r="B85">
        <v>2065</v>
      </c>
      <c r="C85" s="11">
        <v>13368.017359316314</v>
      </c>
      <c r="E85">
        <f t="shared" si="4"/>
        <v>9.5006203688468212</v>
      </c>
      <c r="F85">
        <f>'Switchgrass Fit Low Rain'!$B$17+'Switchgrass Fit Low Rain'!$B$18*'Switchgrass k=0.012 Low Rain'!B85</f>
        <v>9.500620368846814</v>
      </c>
      <c r="G85" s="5">
        <f t="shared" si="5"/>
        <v>13368.017359316211</v>
      </c>
      <c r="H85" s="5">
        <f t="shared" si="6"/>
        <v>36762.047738119581</v>
      </c>
      <c r="I85" s="11">
        <f t="shared" si="7"/>
        <v>3968585.1274231425</v>
      </c>
      <c r="J85" s="5">
        <f t="shared" si="8"/>
        <v>17.126335213441703</v>
      </c>
    </row>
    <row r="86" spans="1:10" x14ac:dyDescent="0.25">
      <c r="A86">
        <v>46</v>
      </c>
      <c r="B86">
        <v>2066</v>
      </c>
      <c r="C86" s="11">
        <v>13208.559809787686</v>
      </c>
      <c r="E86">
        <f t="shared" si="4"/>
        <v>9.4886203688468207</v>
      </c>
      <c r="F86">
        <f>'Switchgrass Fit Low Rain'!$B$17+'Switchgrass Fit Low Rain'!$B$18*'Switchgrass k=0.012 Low Rain'!B86</f>
        <v>9.4886203688468136</v>
      </c>
      <c r="G86" s="5">
        <f t="shared" si="5"/>
        <v>13208.559809787585</v>
      </c>
      <c r="H86" s="5">
        <f t="shared" si="6"/>
        <v>36323.539476915859</v>
      </c>
      <c r="I86" s="11">
        <f t="shared" si="7"/>
        <v>4018117.2267098459</v>
      </c>
      <c r="J86" s="5">
        <f t="shared" si="8"/>
        <v>17.340089815893776</v>
      </c>
    </row>
    <row r="87" spans="1:10" x14ac:dyDescent="0.25">
      <c r="A87">
        <v>47</v>
      </c>
      <c r="B87">
        <v>2067</v>
      </c>
      <c r="C87" s="11">
        <v>13051.004315696178</v>
      </c>
      <c r="E87">
        <f t="shared" si="4"/>
        <v>9.476620368846822</v>
      </c>
      <c r="F87">
        <f>'Switchgrass Fit Low Rain'!$B$17+'Switchgrass Fit Low Rain'!$B$18*'Switchgrass k=0.012 Low Rain'!B87</f>
        <v>9.4766203688468131</v>
      </c>
      <c r="G87" s="5">
        <f t="shared" si="5"/>
        <v>13051.004315696067</v>
      </c>
      <c r="H87" s="5">
        <f t="shared" si="6"/>
        <v>35890.261868164183</v>
      </c>
      <c r="I87" s="11">
        <f t="shared" si="7"/>
        <v>4067058.4928937065</v>
      </c>
      <c r="J87" s="5">
        <f t="shared" si="8"/>
        <v>17.551294692070723</v>
      </c>
    </row>
    <row r="88" spans="1:10" x14ac:dyDescent="0.25">
      <c r="A88">
        <v>48</v>
      </c>
      <c r="B88">
        <v>2068</v>
      </c>
      <c r="C88" s="11">
        <v>12895.328188778369</v>
      </c>
      <c r="E88">
        <f t="shared" si="4"/>
        <v>9.4646203688468216</v>
      </c>
      <c r="F88">
        <f>'Switchgrass Fit Low Rain'!$B$17+'Switchgrass Fit Low Rain'!$B$18*'Switchgrass k=0.012 Low Rain'!B88</f>
        <v>9.4646203688468162</v>
      </c>
      <c r="G88" s="5">
        <f t="shared" si="5"/>
        <v>12895.328188778301</v>
      </c>
      <c r="H88" s="5">
        <f t="shared" si="6"/>
        <v>35462.152519140327</v>
      </c>
      <c r="I88" s="11">
        <f t="shared" si="7"/>
        <v>4115415.9736016253</v>
      </c>
      <c r="J88" s="5">
        <f t="shared" si="8"/>
        <v>17.759980255839672</v>
      </c>
    </row>
    <row r="89" spans="1:10" x14ac:dyDescent="0.25">
      <c r="A89">
        <v>49</v>
      </c>
      <c r="B89">
        <v>2069</v>
      </c>
      <c r="C89" s="11">
        <v>12741.509011402981</v>
      </c>
      <c r="E89">
        <f t="shared" si="4"/>
        <v>9.4526203688468211</v>
      </c>
      <c r="F89">
        <f>'Switchgrass Fit Low Rain'!$B$17+'Switchgrass Fit Low Rain'!$B$18*'Switchgrass k=0.012 Low Rain'!B89</f>
        <v>9.4526203688468158</v>
      </c>
      <c r="G89" s="5">
        <f t="shared" si="5"/>
        <v>12741.509011402908</v>
      </c>
      <c r="H89" s="5">
        <f t="shared" si="6"/>
        <v>35039.149781357999</v>
      </c>
      <c r="I89" s="11">
        <f t="shared" si="7"/>
        <v>4163196.632394386</v>
      </c>
      <c r="J89" s="5">
        <f t="shared" si="8"/>
        <v>17.966176558282413</v>
      </c>
    </row>
    <row r="90" spans="1:10" x14ac:dyDescent="0.25">
      <c r="A90">
        <v>50</v>
      </c>
      <c r="B90">
        <v>2070</v>
      </c>
      <c r="C90" s="11">
        <v>12589.524633342669</v>
      </c>
      <c r="E90">
        <f t="shared" si="4"/>
        <v>9.4406203688468224</v>
      </c>
      <c r="F90">
        <f>'Switchgrass Fit Low Rain'!$B$17+'Switchgrass Fit Low Rain'!$B$18*'Switchgrass k=0.012 Low Rain'!B90</f>
        <v>9.4406203688468153</v>
      </c>
      <c r="G90" s="5">
        <f t="shared" si="5"/>
        <v>12589.524633342588</v>
      </c>
      <c r="H90" s="5">
        <f t="shared" si="6"/>
        <v>34621.192741692117</v>
      </c>
      <c r="I90" s="11">
        <f t="shared" si="7"/>
        <v>4210407.3497694209</v>
      </c>
      <c r="J90" s="5">
        <f t="shared" si="8"/>
        <v>18.169913292022809</v>
      </c>
    </row>
    <row r="91" spans="1:10" x14ac:dyDescent="0.25">
      <c r="A91">
        <v>51</v>
      </c>
      <c r="B91">
        <v>2071</v>
      </c>
      <c r="C91" s="11">
        <v>12439.353168584359</v>
      </c>
      <c r="E91">
        <f t="shared" si="4"/>
        <v>9.428620368846822</v>
      </c>
      <c r="F91">
        <f>'Switchgrass Fit Low Rain'!$B$17+'Switchgrass Fit Low Rain'!$B$18*'Switchgrass k=0.012 Low Rain'!B91</f>
        <v>9.4286203688468149</v>
      </c>
      <c r="G91" s="5">
        <f t="shared" si="5"/>
        <v>12439.353168584274</v>
      </c>
      <c r="H91" s="5">
        <f t="shared" si="6"/>
        <v>34208.221213606754</v>
      </c>
      <c r="I91" s="11">
        <f t="shared" si="7"/>
        <v>4257054.9241516124</v>
      </c>
      <c r="J91" s="5">
        <f t="shared" si="8"/>
        <v>18.371219795502576</v>
      </c>
    </row>
    <row r="92" spans="1:10" x14ac:dyDescent="0.25">
      <c r="A92">
        <v>52</v>
      </c>
      <c r="B92">
        <v>2072</v>
      </c>
      <c r="C92" s="11">
        <v>12290.972992177627</v>
      </c>
      <c r="E92">
        <f t="shared" si="4"/>
        <v>9.4166203688468215</v>
      </c>
      <c r="F92">
        <f>'Switchgrass Fit Low Rain'!$B$17+'Switchgrass Fit Low Rain'!$B$18*'Switchgrass k=0.012 Low Rain'!B92</f>
        <v>9.4166203688468144</v>
      </c>
      <c r="G92" s="5">
        <f t="shared" si="5"/>
        <v>12290.97299217754</v>
      </c>
      <c r="H92" s="5">
        <f t="shared" si="6"/>
        <v>33800.175728488233</v>
      </c>
      <c r="I92" s="11">
        <f t="shared" si="7"/>
        <v>4303146.0728722773</v>
      </c>
      <c r="J92" s="5">
        <f t="shared" si="8"/>
        <v>18.57012505720607</v>
      </c>
    </row>
    <row r="93" spans="1:10" x14ac:dyDescent="0.25">
      <c r="A93">
        <v>53</v>
      </c>
      <c r="B93">
        <v>2073</v>
      </c>
      <c r="C93" s="11">
        <v>12144.362737120675</v>
      </c>
      <c r="E93">
        <f t="shared" si="4"/>
        <v>9.4046203688468211</v>
      </c>
      <c r="F93">
        <f>'Switchgrass Fit Low Rain'!$B$17+'Switchgrass Fit Low Rain'!$B$18*'Switchgrass k=0.012 Low Rain'!B93</f>
        <v>9.404620368846814</v>
      </c>
      <c r="G93" s="5">
        <f t="shared" si="5"/>
        <v>12144.362737120584</v>
      </c>
      <c r="H93" s="5">
        <f t="shared" si="6"/>
        <v>33396.997527081607</v>
      </c>
      <c r="I93" s="11">
        <f t="shared" si="7"/>
        <v>4348687.433136479</v>
      </c>
      <c r="J93" s="5">
        <f t="shared" si="8"/>
        <v>18.766657719834697</v>
      </c>
    </row>
    <row r="94" spans="1:10" x14ac:dyDescent="0.25">
      <c r="A94">
        <v>54</v>
      </c>
      <c r="B94">
        <v>2074</v>
      </c>
      <c r="C94" s="11">
        <v>11999.50129128343</v>
      </c>
      <c r="E94">
        <f t="shared" si="4"/>
        <v>9.3926203688468224</v>
      </c>
      <c r="F94">
        <f>'Switchgrass Fit Low Rain'!$B$17+'Switchgrass Fit Low Rain'!$B$18*'Switchgrass k=0.012 Low Rain'!B94</f>
        <v>9.3926203688468135</v>
      </c>
      <c r="G94" s="5">
        <f t="shared" si="5"/>
        <v>11999.501291283334</v>
      </c>
      <c r="H94" s="5">
        <f t="shared" si="6"/>
        <v>32998.628551029164</v>
      </c>
      <c r="I94" s="11">
        <f t="shared" si="7"/>
        <v>4393685.562978792</v>
      </c>
      <c r="J94" s="5">
        <f t="shared" si="8"/>
        <v>18.960846084431481</v>
      </c>
    </row>
    <row r="95" spans="1:10" x14ac:dyDescent="0.25">
      <c r="A95">
        <v>55</v>
      </c>
      <c r="B95">
        <v>2075</v>
      </c>
      <c r="C95" s="11">
        <v>11856.367794367365</v>
      </c>
      <c r="E95">
        <f t="shared" si="4"/>
        <v>9.3806203688468219</v>
      </c>
      <c r="F95">
        <f>'Switchgrass Fit Low Rain'!$B$17+'Switchgrass Fit Low Rain'!$B$18*'Switchgrass k=0.012 Low Rain'!B95</f>
        <v>9.3806203688468131</v>
      </c>
      <c r="G95" s="5">
        <f t="shared" si="5"/>
        <v>11856.367794367265</v>
      </c>
      <c r="H95" s="5">
        <f t="shared" si="6"/>
        <v>32605.011434509979</v>
      </c>
      <c r="I95" s="11">
        <f t="shared" si="7"/>
        <v>4438146.9422076698</v>
      </c>
      <c r="J95" s="5">
        <f t="shared" si="8"/>
        <v>19.152718114456487</v>
      </c>
    </row>
    <row r="96" spans="1:10" x14ac:dyDescent="0.25">
      <c r="A96">
        <v>56</v>
      </c>
      <c r="B96">
        <v>2076</v>
      </c>
      <c r="C96" s="11">
        <v>11714.941634901596</v>
      </c>
      <c r="E96">
        <f t="shared" si="4"/>
        <v>9.3686203688468215</v>
      </c>
      <c r="F96">
        <f>'Switchgrass Fit Low Rain'!$B$17+'Switchgrass Fit Low Rain'!$B$18*'Switchgrass k=0.012 Low Rain'!B96</f>
        <v>9.3686203688468161</v>
      </c>
      <c r="G96" s="5">
        <f t="shared" si="5"/>
        <v>11714.94163490153</v>
      </c>
      <c r="H96" s="5">
        <f t="shared" si="6"/>
        <v>32216.089495979206</v>
      </c>
      <c r="I96" s="11">
        <f t="shared" si="7"/>
        <v>4482077.9733385509</v>
      </c>
      <c r="J96" s="5">
        <f t="shared" si="8"/>
        <v>19.342301439813586</v>
      </c>
    </row>
    <row r="97" spans="1:10" x14ac:dyDescent="0.25">
      <c r="A97">
        <v>57</v>
      </c>
      <c r="B97">
        <v>2077</v>
      </c>
      <c r="C97" s="11">
        <v>11575.202447274762</v>
      </c>
      <c r="E97">
        <f t="shared" si="4"/>
        <v>9.356620368846821</v>
      </c>
      <c r="F97">
        <f>'Switchgrass Fit Low Rain'!$B$17+'Switchgrass Fit Low Rain'!$B$18*'Switchgrass k=0.012 Low Rain'!B97</f>
        <v>9.3566203688468157</v>
      </c>
      <c r="G97" s="5">
        <f t="shared" si="5"/>
        <v>11575.202447274694</v>
      </c>
      <c r="H97" s="5">
        <f t="shared" si="6"/>
        <v>31831.80673000541</v>
      </c>
      <c r="I97" s="11">
        <f t="shared" si="7"/>
        <v>4525484.9825158305</v>
      </c>
      <c r="J97" s="5">
        <f t="shared" si="8"/>
        <v>19.529623360829234</v>
      </c>
    </row>
    <row r="98" spans="1:10" x14ac:dyDescent="0.25">
      <c r="A98">
        <v>58</v>
      </c>
      <c r="B98">
        <v>2078</v>
      </c>
      <c r="C98" s="11">
        <v>11437.130108802387</v>
      </c>
      <c r="E98">
        <f t="shared" si="4"/>
        <v>9.3446203688468223</v>
      </c>
      <c r="F98">
        <f>'Switchgrass Fit Low Rain'!$B$17+'Switchgrass Fit Low Rain'!$B$18*'Switchgrass k=0.012 Low Rain'!B98</f>
        <v>9.3446203688468152</v>
      </c>
      <c r="G98" s="5">
        <f t="shared" si="5"/>
        <v>11437.130108802312</v>
      </c>
      <c r="H98" s="5">
        <f t="shared" si="6"/>
        <v>31452.107799206358</v>
      </c>
      <c r="I98" s="11">
        <f t="shared" si="7"/>
        <v>4568374.2204238391</v>
      </c>
      <c r="J98" s="5">
        <f t="shared" si="8"/>
        <v>19.714710852183753</v>
      </c>
    </row>
    <row r="99" spans="1:10" x14ac:dyDescent="0.25">
      <c r="A99">
        <v>59</v>
      </c>
      <c r="B99">
        <v>2079</v>
      </c>
      <c r="C99" s="11">
        <v>11300.704736829128</v>
      </c>
      <c r="E99">
        <f t="shared" si="4"/>
        <v>9.3326203688468219</v>
      </c>
      <c r="F99">
        <f>'Switchgrass Fit Low Rain'!$B$17+'Switchgrass Fit Low Rain'!$B$18*'Switchgrass k=0.012 Low Rain'!B99</f>
        <v>9.3326203688468148</v>
      </c>
      <c r="G99" s="5">
        <f t="shared" si="5"/>
        <v>11300.704736829053</v>
      </c>
      <c r="H99" s="5">
        <f t="shared" si="6"/>
        <v>31076.938026279895</v>
      </c>
      <c r="I99" s="11">
        <f t="shared" si="7"/>
        <v>4610751.863186948</v>
      </c>
      <c r="J99" s="5">
        <f t="shared" si="8"/>
        <v>19.897590566795735</v>
      </c>
    </row>
    <row r="100" spans="1:10" x14ac:dyDescent="0.25">
      <c r="A100">
        <v>60</v>
      </c>
      <c r="B100">
        <v>2080</v>
      </c>
      <c r="C100" s="11">
        <v>11165.90668586569</v>
      </c>
      <c r="E100">
        <f t="shared" si="4"/>
        <v>9.3206203688468214</v>
      </c>
      <c r="F100">
        <f>'Switchgrass Fit Low Rain'!$B$17+'Switchgrass Fit Low Rain'!$B$18*'Switchgrass k=0.012 Low Rain'!B100</f>
        <v>9.3206203688468143</v>
      </c>
      <c r="G100" s="5">
        <f t="shared" si="5"/>
        <v>11165.90668586561</v>
      </c>
      <c r="H100" s="5">
        <f t="shared" si="6"/>
        <v>30706.243386130427</v>
      </c>
      <c r="I100" s="11">
        <f t="shared" si="7"/>
        <v>4652624.0132589443</v>
      </c>
      <c r="J100" s="5">
        <f t="shared" si="8"/>
        <v>20.07828883966009</v>
      </c>
    </row>
    <row r="101" spans="1:10" x14ac:dyDescent="0.25">
      <c r="A101">
        <v>61</v>
      </c>
      <c r="B101">
        <v>2081</v>
      </c>
      <c r="C101" s="11">
        <v>11032.716544759796</v>
      </c>
      <c r="E101">
        <f t="shared" si="4"/>
        <v>9.308620368846821</v>
      </c>
      <c r="F101">
        <f>'Switchgrass Fit Low Rain'!$B$17+'Switchgrass Fit Low Rain'!$B$18*'Switchgrass k=0.012 Low Rain'!B101</f>
        <v>9.3086203688468139</v>
      </c>
      <c r="G101" s="5">
        <f t="shared" si="5"/>
        <v>11032.716544759711</v>
      </c>
      <c r="H101" s="5">
        <f t="shared" si="6"/>
        <v>30339.970498089206</v>
      </c>
      <c r="I101" s="11">
        <f t="shared" si="7"/>
        <v>4693996.7003017925</v>
      </c>
      <c r="J101" s="5">
        <f t="shared" si="8"/>
        <v>20.256831691640368</v>
      </c>
    </row>
    <row r="102" spans="1:10" x14ac:dyDescent="0.25">
      <c r="A102">
        <v>62</v>
      </c>
      <c r="B102">
        <v>2082</v>
      </c>
      <c r="C102" s="11">
        <v>10901.11513390097</v>
      </c>
      <c r="E102">
        <f t="shared" si="4"/>
        <v>9.2966203688468223</v>
      </c>
      <c r="F102">
        <f>'Switchgrass Fit Low Rain'!$B$17+'Switchgrass Fit Low Rain'!$B$18*'Switchgrass k=0.012 Low Rain'!B102</f>
        <v>9.2966203688468134</v>
      </c>
      <c r="G102" s="5">
        <f t="shared" si="5"/>
        <v>10901.115133900881</v>
      </c>
      <c r="H102" s="5">
        <f t="shared" si="6"/>
        <v>29978.066618227422</v>
      </c>
      <c r="I102" s="11">
        <f t="shared" si="7"/>
        <v>4734875.882053921</v>
      </c>
      <c r="J102" s="5">
        <f t="shared" si="8"/>
        <v>20.433244833215777</v>
      </c>
    </row>
    <row r="103" spans="1:10" x14ac:dyDescent="0.25">
      <c r="A103">
        <v>63</v>
      </c>
      <c r="B103">
        <v>2083</v>
      </c>
      <c r="C103" s="11">
        <v>10771.083502458645</v>
      </c>
      <c r="E103">
        <f t="shared" si="4"/>
        <v>9.2846203688468218</v>
      </c>
      <c r="F103">
        <f>'Switchgrass Fit Low Rain'!$B$17+'Switchgrass Fit Low Rain'!$B$18*'Switchgrass k=0.012 Low Rain'!B103</f>
        <v>9.284620368846813</v>
      </c>
      <c r="G103" s="5">
        <f t="shared" si="5"/>
        <v>10771.083502458552</v>
      </c>
      <c r="H103" s="5">
        <f t="shared" si="6"/>
        <v>29620.47963176102</v>
      </c>
      <c r="I103" s="11">
        <f t="shared" si="7"/>
        <v>4775267.4451881405</v>
      </c>
      <c r="J103" s="5">
        <f t="shared" si="8"/>
        <v>20.607553668183545</v>
      </c>
    </row>
    <row r="104" spans="1:10" x14ac:dyDescent="0.25">
      <c r="A104">
        <v>64</v>
      </c>
      <c r="B104">
        <v>2084</v>
      </c>
      <c r="C104" s="11">
        <v>10642.602925653193</v>
      </c>
      <c r="E104">
        <f t="shared" si="4"/>
        <v>9.2726203688468214</v>
      </c>
      <c r="F104">
        <f>'Switchgrass Fit Low Rain'!$B$17+'Switchgrass Fit Low Rain'!$B$18*'Switchgrass k=0.012 Low Rain'!B104</f>
        <v>9.2726203688468161</v>
      </c>
      <c r="G104" s="5">
        <f t="shared" si="5"/>
        <v>10642.602925653136</v>
      </c>
      <c r="H104" s="5">
        <f t="shared" si="6"/>
        <v>29267.158045546126</v>
      </c>
      <c r="I104" s="11">
        <f t="shared" si="7"/>
        <v>4815177.2061593402</v>
      </c>
      <c r="J104" s="5">
        <f t="shared" si="8"/>
        <v>20.779783297317117</v>
      </c>
    </row>
    <row r="105" spans="1:10" x14ac:dyDescent="0.25">
      <c r="A105">
        <v>65</v>
      </c>
      <c r="B105">
        <v>2085</v>
      </c>
      <c r="C105" s="11">
        <v>10515.654902059548</v>
      </c>
      <c r="E105">
        <f t="shared" si="4"/>
        <v>9.2606203688468209</v>
      </c>
      <c r="F105">
        <f>'Switchgrass Fit Low Rain'!$B$17+'Switchgrass Fit Low Rain'!$B$18*'Switchgrass k=0.012 Low Rain'!B105</f>
        <v>9.2606203688468156</v>
      </c>
      <c r="G105" s="5">
        <f t="shared" si="5"/>
        <v>10515.654902059483</v>
      </c>
      <c r="H105" s="5">
        <f t="shared" si="6"/>
        <v>28918.050980663578</v>
      </c>
      <c r="I105" s="11">
        <f t="shared" si="7"/>
        <v>4854610.9120420637</v>
      </c>
      <c r="J105" s="5">
        <f t="shared" si="8"/>
        <v>20.949958521980701</v>
      </c>
    </row>
    <row r="106" spans="1:10" x14ac:dyDescent="0.25">
      <c r="A106">
        <v>66</v>
      </c>
      <c r="B106">
        <v>2086</v>
      </c>
      <c r="C106" s="11">
        <v>10390.221150942934</v>
      </c>
      <c r="E106">
        <f t="shared" ref="E106:E147" si="9">LN(C106)</f>
        <v>9.2486203688468223</v>
      </c>
      <c r="F106">
        <f>'Switchgrass Fit Low Rain'!$B$17+'Switchgrass Fit Low Rain'!$B$18*'Switchgrass k=0.012 Low Rain'!B106</f>
        <v>9.2486203688468152</v>
      </c>
      <c r="G106" s="5">
        <f t="shared" ref="G106:G169" si="10">EXP(F106)</f>
        <v>10390.221150942865</v>
      </c>
      <c r="H106" s="5">
        <f t="shared" ref="H106:H169" si="11">G106*44/16</f>
        <v>28573.108165092879</v>
      </c>
      <c r="I106" s="11">
        <f t="shared" ref="I106:I169" si="12">I105+G106+H106</f>
        <v>4893574.2413580995</v>
      </c>
      <c r="J106" s="5">
        <f t="shared" si="8"/>
        <v>21.118103847700709</v>
      </c>
    </row>
    <row r="107" spans="1:10" x14ac:dyDescent="0.25">
      <c r="A107">
        <v>67</v>
      </c>
      <c r="B107">
        <v>2087</v>
      </c>
      <c r="C107" s="11">
        <v>10266.283609626444</v>
      </c>
      <c r="E107">
        <f t="shared" si="9"/>
        <v>9.2366203688468218</v>
      </c>
      <c r="F107">
        <f>'Switchgrass Fit Low Rain'!$B$17+'Switchgrass Fit Low Rain'!$B$18*'Switchgrass k=0.012 Low Rain'!B107</f>
        <v>9.2366203688468147</v>
      </c>
      <c r="G107" s="5">
        <f t="shared" si="10"/>
        <v>10266.283609626371</v>
      </c>
      <c r="H107" s="5">
        <f t="shared" si="11"/>
        <v>28232.279926472518</v>
      </c>
      <c r="I107" s="11">
        <f t="shared" si="12"/>
        <v>4932072.8048941987</v>
      </c>
      <c r="J107" s="5">
        <f t="shared" si="8"/>
        <v>21.284243487694607</v>
      </c>
    </row>
    <row r="108" spans="1:10" x14ac:dyDescent="0.25">
      <c r="A108">
        <v>68</v>
      </c>
      <c r="B108">
        <v>2088</v>
      </c>
      <c r="C108" s="11">
        <v>10143.824430889961</v>
      </c>
      <c r="E108">
        <f t="shared" si="9"/>
        <v>9.2246203688468213</v>
      </c>
      <c r="F108">
        <f>'Switchgrass Fit Low Rain'!$B$17+'Switchgrass Fit Low Rain'!$B$18*'Switchgrass k=0.012 Low Rain'!B108</f>
        <v>9.2246203688468142</v>
      </c>
      <c r="G108" s="5">
        <f t="shared" si="10"/>
        <v>10143.824430889888</v>
      </c>
      <c r="H108" s="5">
        <f t="shared" si="11"/>
        <v>27895.517184947192</v>
      </c>
      <c r="I108" s="11">
        <f t="shared" si="12"/>
        <v>4970112.1465100357</v>
      </c>
      <c r="J108" s="5">
        <f t="shared" si="8"/>
        <v>21.448401366357643</v>
      </c>
    </row>
    <row r="109" spans="1:10" x14ac:dyDescent="0.25">
      <c r="A109">
        <v>69</v>
      </c>
      <c r="B109">
        <v>2089</v>
      </c>
      <c r="C109" s="11">
        <v>10022.825980400141</v>
      </c>
      <c r="E109">
        <f t="shared" si="9"/>
        <v>9.2126203688468209</v>
      </c>
      <c r="F109">
        <f>'Switchgrass Fit Low Rain'!$B$17+'Switchgrass Fit Low Rain'!$B$18*'Switchgrass k=0.012 Low Rain'!B109</f>
        <v>9.2126203688468138</v>
      </c>
      <c r="G109" s="5">
        <f t="shared" si="10"/>
        <v>10022.825980400065</v>
      </c>
      <c r="H109" s="5">
        <f t="shared" si="11"/>
        <v>27562.771446100178</v>
      </c>
      <c r="I109" s="11">
        <f t="shared" si="12"/>
        <v>5007697.7439365359</v>
      </c>
      <c r="J109" s="5">
        <f t="shared" si="8"/>
        <v>21.610601122708005</v>
      </c>
    </row>
    <row r="110" spans="1:10" x14ac:dyDescent="0.25">
      <c r="A110">
        <v>70</v>
      </c>
      <c r="B110">
        <v>2090</v>
      </c>
      <c r="C110" s="11">
        <v>9903.2708341710277</v>
      </c>
      <c r="E110">
        <f t="shared" si="9"/>
        <v>9.2006203688468222</v>
      </c>
      <c r="F110">
        <f>'Switchgrass Fit Low Rain'!$B$17+'Switchgrass Fit Low Rain'!$B$18*'Switchgrass k=0.012 Low Rain'!B110</f>
        <v>9.2006203688468133</v>
      </c>
      <c r="G110" s="5">
        <f t="shared" si="10"/>
        <v>9903.2708341709458</v>
      </c>
      <c r="H110" s="5">
        <f t="shared" si="11"/>
        <v>27233.994793970101</v>
      </c>
      <c r="I110" s="11">
        <f t="shared" si="12"/>
        <v>5044835.0095646773</v>
      </c>
      <c r="J110" s="5">
        <f t="shared" si="8"/>
        <v>21.770866113790898</v>
      </c>
    </row>
    <row r="111" spans="1:10" x14ac:dyDescent="0.25">
      <c r="A111">
        <v>71</v>
      </c>
      <c r="B111">
        <v>2091</v>
      </c>
      <c r="C111" s="11">
        <v>9785.1417760549648</v>
      </c>
      <c r="E111">
        <f t="shared" si="9"/>
        <v>9.1886203688468218</v>
      </c>
      <c r="F111">
        <f>'Switchgrass Fit Low Rain'!$B$17+'Switchgrass Fit Low Rain'!$B$18*'Switchgrass k=0.012 Low Rain'!B111</f>
        <v>9.1886203688468164</v>
      </c>
      <c r="G111" s="5">
        <f t="shared" si="10"/>
        <v>9785.1417760549157</v>
      </c>
      <c r="H111" s="5">
        <f t="shared" si="11"/>
        <v>26909.139884151016</v>
      </c>
      <c r="I111" s="11">
        <f t="shared" si="12"/>
        <v>5081529.2912248829</v>
      </c>
      <c r="J111" s="5">
        <f t="shared" si="8"/>
        <v>21.929219418041974</v>
      </c>
    </row>
    <row r="112" spans="1:10" x14ac:dyDescent="0.25">
      <c r="A112">
        <v>72</v>
      </c>
      <c r="B112">
        <v>2092</v>
      </c>
      <c r="C112" s="11">
        <v>9668.4217952634644</v>
      </c>
      <c r="E112">
        <f t="shared" si="9"/>
        <v>9.1766203688468213</v>
      </c>
      <c r="F112">
        <f>'Switchgrass Fit Low Rain'!$B$17+'Switchgrass Fit Low Rain'!$B$18*'Switchgrass k=0.012 Low Rain'!B112</f>
        <v>9.176620368846816</v>
      </c>
      <c r="G112" s="5">
        <f t="shared" si="10"/>
        <v>9668.4217952634099</v>
      </c>
      <c r="H112" s="5">
        <f t="shared" si="11"/>
        <v>26588.159936974378</v>
      </c>
      <c r="I112" s="11">
        <f t="shared" si="12"/>
        <v>5117785.8729571206</v>
      </c>
      <c r="J112" s="5">
        <f t="shared" si="8"/>
        <v>22.085683838610681</v>
      </c>
    </row>
    <row r="113" spans="1:10" x14ac:dyDescent="0.25">
      <c r="A113">
        <v>73</v>
      </c>
      <c r="B113">
        <v>2093</v>
      </c>
      <c r="C113" s="11">
        <v>9553.094083917591</v>
      </c>
      <c r="E113">
        <f t="shared" si="9"/>
        <v>9.1646203688468209</v>
      </c>
      <c r="F113">
        <f>'Switchgrass Fit Low Rain'!$B$17+'Switchgrass Fit Low Rain'!$B$18*'Switchgrass k=0.012 Low Rain'!B113</f>
        <v>9.1646203688468155</v>
      </c>
      <c r="G113" s="5">
        <f t="shared" si="10"/>
        <v>9553.0940839175346</v>
      </c>
      <c r="H113" s="5">
        <f t="shared" si="11"/>
        <v>26271.008730773221</v>
      </c>
      <c r="I113" s="11">
        <f t="shared" si="12"/>
        <v>5153609.9757718109</v>
      </c>
      <c r="J113" s="5">
        <f t="shared" si="8"/>
        <v>22.240281906643951</v>
      </c>
    </row>
    <row r="114" spans="1:10" x14ac:dyDescent="0.25">
      <c r="A114">
        <v>74</v>
      </c>
      <c r="B114">
        <v>2094</v>
      </c>
      <c r="C114" s="11">
        <v>9439.14203462763</v>
      </c>
      <c r="E114">
        <f t="shared" si="9"/>
        <v>9.1526203688468222</v>
      </c>
      <c r="F114">
        <f>'Switchgrass Fit Low Rain'!$B$17+'Switchgrass Fit Low Rain'!$B$18*'Switchgrass k=0.012 Low Rain'!B114</f>
        <v>9.1526203688468151</v>
      </c>
      <c r="G114" s="5">
        <f t="shared" si="10"/>
        <v>9439.14203462757</v>
      </c>
      <c r="H114" s="5">
        <f t="shared" si="11"/>
        <v>25957.640595225817</v>
      </c>
      <c r="I114" s="11">
        <f t="shared" si="12"/>
        <v>5189006.758401664</v>
      </c>
      <c r="J114" s="5">
        <f t="shared" si="8"/>
        <v>22.393035884530729</v>
      </c>
    </row>
    <row r="115" spans="1:10" x14ac:dyDescent="0.25">
      <c r="A115">
        <v>75</v>
      </c>
      <c r="B115">
        <v>2095</v>
      </c>
      <c r="C115" s="11">
        <v>9326.549238101572</v>
      </c>
      <c r="E115">
        <f t="shared" si="9"/>
        <v>9.1406203688468217</v>
      </c>
      <c r="F115">
        <f>'Switchgrass Fit Low Rain'!$B$17+'Switchgrass Fit Low Rain'!$B$18*'Switchgrass k=0.012 Low Rain'!B115</f>
        <v>9.1406203688468146</v>
      </c>
      <c r="G115" s="5">
        <f t="shared" si="10"/>
        <v>9326.5492381015065</v>
      </c>
      <c r="H115" s="5">
        <f t="shared" si="11"/>
        <v>25648.010404779143</v>
      </c>
      <c r="I115" s="11">
        <f t="shared" si="12"/>
        <v>5223981.3180445451</v>
      </c>
      <c r="J115" s="5">
        <f t="shared" si="8"/>
        <v>22.543967769107798</v>
      </c>
    </row>
    <row r="116" spans="1:10" x14ac:dyDescent="0.25">
      <c r="A116">
        <v>76</v>
      </c>
      <c r="B116">
        <v>2096</v>
      </c>
      <c r="C116" s="11">
        <v>9215.2994807821524</v>
      </c>
      <c r="E116">
        <f t="shared" si="9"/>
        <v>9.1286203688468213</v>
      </c>
      <c r="F116">
        <f>'Switchgrass Fit Low Rain'!$B$17+'Switchgrass Fit Low Rain'!$B$18*'Switchgrass k=0.012 Low Rain'!B116</f>
        <v>9.1286203688468142</v>
      </c>
      <c r="G116" s="5">
        <f t="shared" si="10"/>
        <v>9215.2994807820833</v>
      </c>
      <c r="H116" s="5">
        <f t="shared" si="11"/>
        <v>25342.07357215073</v>
      </c>
      <c r="I116" s="11">
        <f t="shared" si="12"/>
        <v>5258538.6910974775</v>
      </c>
      <c r="J116" s="5">
        <f t="shared" si="8"/>
        <v>22.693099294827334</v>
      </c>
    </row>
    <row r="117" spans="1:10" x14ac:dyDescent="0.25">
      <c r="A117">
        <v>77</v>
      </c>
      <c r="B117">
        <v>2097</v>
      </c>
      <c r="C117" s="11">
        <v>9105.3767425120805</v>
      </c>
      <c r="E117">
        <f t="shared" si="9"/>
        <v>9.1166203688468208</v>
      </c>
      <c r="F117">
        <f>'Switchgrass Fit Low Rain'!$B$17+'Switchgrass Fit Low Rain'!$B$18*'Switchgrass k=0.012 Low Rain'!B117</f>
        <v>9.1166203688468137</v>
      </c>
      <c r="G117" s="5">
        <f t="shared" si="10"/>
        <v>9105.3767425120095</v>
      </c>
      <c r="H117" s="5">
        <f t="shared" si="11"/>
        <v>25039.786041908024</v>
      </c>
      <c r="I117" s="11">
        <f t="shared" si="12"/>
        <v>5292683.8538818974</v>
      </c>
      <c r="J117" s="5">
        <f t="shared" si="8"/>
        <v>22.840451936886751</v>
      </c>
    </row>
    <row r="118" spans="1:10" x14ac:dyDescent="0.25">
      <c r="A118">
        <v>78</v>
      </c>
      <c r="B118">
        <v>2098</v>
      </c>
      <c r="C118" s="11">
        <v>8996.7651942270968</v>
      </c>
      <c r="E118">
        <f t="shared" si="9"/>
        <v>9.1046203688468221</v>
      </c>
      <c r="F118">
        <f>'Switchgrass Fit Low Rain'!$B$17+'Switchgrass Fit Low Rain'!$B$18*'Switchgrass k=0.012 Low Rain'!B118</f>
        <v>9.1046203688468132</v>
      </c>
      <c r="G118" s="5">
        <f t="shared" si="10"/>
        <v>8996.7651942270222</v>
      </c>
      <c r="H118" s="5">
        <f t="shared" si="11"/>
        <v>24741.104284124311</v>
      </c>
      <c r="I118" s="11">
        <f t="shared" si="12"/>
        <v>5326421.7233602488</v>
      </c>
      <c r="J118" s="5">
        <f t="shared" si="8"/>
        <v>22.986046914321133</v>
      </c>
    </row>
    <row r="119" spans="1:10" x14ac:dyDescent="0.25">
      <c r="A119">
        <v>79</v>
      </c>
      <c r="B119">
        <v>2099</v>
      </c>
      <c r="C119" s="11">
        <v>8889.4491956765669</v>
      </c>
      <c r="E119">
        <f t="shared" si="9"/>
        <v>9.0926203688468217</v>
      </c>
      <c r="F119">
        <f>'Switchgrass Fit Low Rain'!$B$17+'Switchgrass Fit Low Rain'!$B$18*'Switchgrass k=0.012 Low Rain'!B119</f>
        <v>9.0926203688468163</v>
      </c>
      <c r="G119" s="5">
        <f t="shared" si="10"/>
        <v>8889.4491956765196</v>
      </c>
      <c r="H119" s="5">
        <f t="shared" si="11"/>
        <v>24445.985288110431</v>
      </c>
      <c r="I119" s="11">
        <f t="shared" si="12"/>
        <v>5359757.1578440359</v>
      </c>
      <c r="J119" s="5">
        <f t="shared" si="8"/>
        <v>23.129905193058814</v>
      </c>
    </row>
    <row r="120" spans="1:10" x14ac:dyDescent="0.25">
      <c r="A120">
        <v>80</v>
      </c>
      <c r="B120">
        <v>2100</v>
      </c>
      <c r="C120" s="11">
        <v>8783.4132931712556</v>
      </c>
      <c r="E120">
        <f t="shared" si="9"/>
        <v>9.0806203688468212</v>
      </c>
      <c r="F120">
        <f>'Switchgrass Fit Low Rain'!$B$17+'Switchgrass Fit Low Rain'!$B$18*'Switchgrass k=0.012 Low Rain'!B120</f>
        <v>9.0806203688468159</v>
      </c>
      <c r="G120" s="5">
        <f t="shared" si="10"/>
        <v>8783.4132931712065</v>
      </c>
      <c r="H120" s="5">
        <f t="shared" si="11"/>
        <v>24154.386556220819</v>
      </c>
      <c r="I120" s="11">
        <f t="shared" si="12"/>
        <v>5392694.9576934278</v>
      </c>
      <c r="J120" s="5">
        <f t="shared" si="8"/>
        <v>23.272047488940526</v>
      </c>
    </row>
    <row r="121" spans="1:10" x14ac:dyDescent="0.25">
      <c r="A121">
        <v>81</v>
      </c>
      <c r="B121">
        <v>2101</v>
      </c>
      <c r="C121" s="11">
        <v>8678.642217357974</v>
      </c>
      <c r="E121">
        <f t="shared" si="9"/>
        <v>9.0686203688468225</v>
      </c>
      <c r="F121">
        <f>'Switchgrass Fit Low Rain'!$B$17+'Switchgrass Fit Low Rain'!$B$18*'Switchgrass k=0.012 Low Rain'!B121</f>
        <v>9.0686203688468154</v>
      </c>
      <c r="G121" s="5">
        <f t="shared" si="10"/>
        <v>8678.6422173579194</v>
      </c>
      <c r="H121" s="5">
        <f t="shared" si="11"/>
        <v>23866.266097734278</v>
      </c>
      <c r="I121" s="11">
        <f t="shared" si="12"/>
        <v>5425239.8660085201</v>
      </c>
      <c r="J121" s="5">
        <f t="shared" si="8"/>
        <v>23.412494270702496</v>
      </c>
    </row>
    <row r="122" spans="1:10" x14ac:dyDescent="0.25">
      <c r="A122">
        <v>82</v>
      </c>
      <c r="B122">
        <v>2102</v>
      </c>
      <c r="C122" s="11">
        <v>8575.1208810207572</v>
      </c>
      <c r="E122">
        <f t="shared" si="9"/>
        <v>9.0566203688468221</v>
      </c>
      <c r="F122">
        <f>'Switchgrass Fit Low Rain'!$B$17+'Switchgrass Fit Low Rain'!$B$18*'Switchgrass k=0.012 Low Rain'!B122</f>
        <v>9.056620368846815</v>
      </c>
      <c r="G122" s="5">
        <f t="shared" si="10"/>
        <v>8575.120881020699</v>
      </c>
      <c r="H122" s="5">
        <f t="shared" si="11"/>
        <v>23581.582422806921</v>
      </c>
      <c r="I122" s="11">
        <f t="shared" si="12"/>
        <v>5457396.569312348</v>
      </c>
      <c r="J122" s="5">
        <f t="shared" si="8"/>
        <v>23.55126576292399</v>
      </c>
    </row>
    <row r="123" spans="1:10" x14ac:dyDescent="0.25">
      <c r="A123">
        <v>83</v>
      </c>
      <c r="B123">
        <v>2103</v>
      </c>
      <c r="C123" s="11">
        <v>8472.8343769082858</v>
      </c>
      <c r="E123">
        <f t="shared" si="9"/>
        <v>9.0446203688468216</v>
      </c>
      <c r="F123">
        <f>'Switchgrass Fit Low Rain'!$B$17+'Switchgrass Fit Low Rain'!$B$18*'Switchgrass k=0.012 Low Rain'!B123</f>
        <v>9.0446203688468145</v>
      </c>
      <c r="G123" s="5">
        <f t="shared" si="10"/>
        <v>8472.8343769082257</v>
      </c>
      <c r="H123" s="5">
        <f t="shared" si="11"/>
        <v>23300.294536497622</v>
      </c>
      <c r="I123" s="11">
        <f t="shared" si="12"/>
        <v>5489169.6982257534</v>
      </c>
      <c r="J123" s="5">
        <f t="shared" si="8"/>
        <v>23.688381948939689</v>
      </c>
    </row>
    <row r="124" spans="1:10" x14ac:dyDescent="0.25">
      <c r="A124">
        <v>84</v>
      </c>
      <c r="B124">
        <v>2104</v>
      </c>
      <c r="C124" s="11">
        <v>8371.7679755872141</v>
      </c>
      <c r="E124">
        <f t="shared" si="9"/>
        <v>9.0326203688468212</v>
      </c>
      <c r="F124">
        <f>'Switchgrass Fit Low Rain'!$B$17+'Switchgrass Fit Low Rain'!$B$18*'Switchgrass k=0.012 Low Rain'!B124</f>
        <v>9.0326203688468141</v>
      </c>
      <c r="G124" s="5">
        <f t="shared" si="10"/>
        <v>8371.7679755871541</v>
      </c>
      <c r="H124" s="5">
        <f t="shared" si="11"/>
        <v>23022.361932864675</v>
      </c>
      <c r="I124" s="11">
        <f t="shared" si="12"/>
        <v>5520563.8281342052</v>
      </c>
      <c r="J124" s="5">
        <f t="shared" si="8"/>
        <v>23.823862573717314</v>
      </c>
    </row>
    <row r="125" spans="1:10" x14ac:dyDescent="0.25">
      <c r="A125">
        <v>85</v>
      </c>
      <c r="B125">
        <v>2105</v>
      </c>
      <c r="C125" s="11">
        <v>8271.9071233211162</v>
      </c>
      <c r="E125">
        <f t="shared" si="9"/>
        <v>9.0206203688468207</v>
      </c>
      <c r="F125">
        <f>'Switchgrass Fit Low Rain'!$B$17+'Switchgrass Fit Low Rain'!$B$18*'Switchgrass k=0.012 Low Rain'!B125</f>
        <v>9.0206203688468136</v>
      </c>
      <c r="G125" s="5">
        <f t="shared" si="10"/>
        <v>8271.9071233210525</v>
      </c>
      <c r="H125" s="5">
        <f t="shared" si="11"/>
        <v>22747.744589132893</v>
      </c>
      <c r="I125" s="11">
        <f t="shared" si="12"/>
        <v>5551583.4798466591</v>
      </c>
      <c r="J125" s="5">
        <f t="shared" si="8"/>
        <v>23.957727146700947</v>
      </c>
    </row>
    <row r="126" spans="1:10" x14ac:dyDescent="0.25">
      <c r="A126">
        <v>86</v>
      </c>
      <c r="B126">
        <v>2106</v>
      </c>
      <c r="C126" s="11">
        <v>8173.2374399747032</v>
      </c>
      <c r="E126">
        <f t="shared" si="9"/>
        <v>9.008620368846822</v>
      </c>
      <c r="F126">
        <f>'Switchgrass Fit Low Rain'!$B$17+'Switchgrass Fit Low Rain'!$B$18*'Switchgrass k=0.012 Low Rain'!B126</f>
        <v>9.0086203688468132</v>
      </c>
      <c r="G126" s="5">
        <f t="shared" si="10"/>
        <v>8173.2374399746332</v>
      </c>
      <c r="H126" s="5">
        <f t="shared" si="11"/>
        <v>22476.402959930241</v>
      </c>
      <c r="I126" s="11">
        <f t="shared" si="12"/>
        <v>5582233.1202465631</v>
      </c>
      <c r="J126" s="5">
        <f t="shared" si="8"/>
        <v>24.089994944620415</v>
      </c>
    </row>
    <row r="127" spans="1:10" x14ac:dyDescent="0.25">
      <c r="A127">
        <v>87</v>
      </c>
      <c r="B127">
        <v>2107</v>
      </c>
      <c r="C127" s="11">
        <v>8075.7447169430634</v>
      </c>
      <c r="E127">
        <f t="shared" si="9"/>
        <v>8.9966203688468216</v>
      </c>
      <c r="F127">
        <f>'Switchgrass Fit Low Rain'!$B$17+'Switchgrass Fit Low Rain'!$B$18*'Switchgrass k=0.012 Low Rain'!B127</f>
        <v>8.9966203688468163</v>
      </c>
      <c r="G127" s="5">
        <f t="shared" si="10"/>
        <v>8075.7447169430206</v>
      </c>
      <c r="H127" s="5">
        <f t="shared" si="11"/>
        <v>22208.297971593307</v>
      </c>
      <c r="I127" s="11">
        <f t="shared" si="12"/>
        <v>5612517.1629350996</v>
      </c>
      <c r="J127" s="5">
        <f t="shared" si="8"/>
        <v>24.220685014267179</v>
      </c>
    </row>
    <row r="128" spans="1:10" x14ac:dyDescent="0.25">
      <c r="A128">
        <v>88</v>
      </c>
      <c r="B128">
        <v>2108</v>
      </c>
      <c r="C128" s="11">
        <v>7979.414915105619</v>
      </c>
      <c r="E128">
        <f t="shared" si="9"/>
        <v>8.9846203688468211</v>
      </c>
      <c r="F128">
        <f>'Switchgrass Fit Low Rain'!$B$17+'Switchgrass Fit Low Rain'!$B$18*'Switchgrass k=0.012 Low Rain'!B128</f>
        <v>8.9846203688468158</v>
      </c>
      <c r="G128" s="5">
        <f t="shared" si="10"/>
        <v>7979.4149151055735</v>
      </c>
      <c r="H128" s="5">
        <f t="shared" si="11"/>
        <v>21943.391016540329</v>
      </c>
      <c r="I128" s="11">
        <f t="shared" si="12"/>
        <v>5642439.968866745</v>
      </c>
      <c r="J128" s="5">
        <f t="shared" si="8"/>
        <v>24.349816175237102</v>
      </c>
    </row>
    <row r="129" spans="1:10" x14ac:dyDescent="0.25">
      <c r="A129">
        <v>89</v>
      </c>
      <c r="B129">
        <v>2109</v>
      </c>
      <c r="C129" s="11">
        <v>7884.234162804446</v>
      </c>
      <c r="E129">
        <f t="shared" si="9"/>
        <v>8.9726203688468225</v>
      </c>
      <c r="F129">
        <f>'Switchgrass Fit Low Rain'!$B$17+'Switchgrass Fit Low Rain'!$B$18*'Switchgrass k=0.012 Low Rain'!B129</f>
        <v>8.9726203688468154</v>
      </c>
      <c r="G129" s="5">
        <f t="shared" si="10"/>
        <v>7884.234162804396</v>
      </c>
      <c r="H129" s="5">
        <f t="shared" si="11"/>
        <v>21681.643947712088</v>
      </c>
      <c r="I129" s="11">
        <f t="shared" si="12"/>
        <v>5672005.8469772618</v>
      </c>
      <c r="J129" s="5">
        <f t="shared" si="8"/>
        <v>24.477407022640506</v>
      </c>
    </row>
    <row r="130" spans="1:10" x14ac:dyDescent="0.25">
      <c r="A130">
        <v>90</v>
      </c>
      <c r="B130">
        <v>2110</v>
      </c>
      <c r="C130" s="11">
        <v>7790.1887538467363</v>
      </c>
      <c r="E130">
        <f t="shared" si="9"/>
        <v>8.960620368846822</v>
      </c>
      <c r="F130">
        <f>'Switchgrass Fit Low Rain'!$B$17+'Switchgrass Fit Low Rain'!$B$18*'Switchgrass k=0.012 Low Rain'!B130</f>
        <v>8.9606203688468149</v>
      </c>
      <c r="G130" s="5">
        <f t="shared" si="10"/>
        <v>7790.1887538466854</v>
      </c>
      <c r="H130" s="5">
        <f t="shared" si="11"/>
        <v>21423.019073078383</v>
      </c>
      <c r="I130" s="11">
        <f t="shared" si="12"/>
        <v>5701219.0548041873</v>
      </c>
      <c r="J130" s="5">
        <f t="shared" si="8"/>
        <v>24.603475929779894</v>
      </c>
    </row>
    <row r="131" spans="1:10" x14ac:dyDescent="0.25">
      <c r="A131">
        <v>91</v>
      </c>
      <c r="B131">
        <v>2111</v>
      </c>
      <c r="C131" s="11">
        <v>7697.2651455310934</v>
      </c>
      <c r="E131">
        <f t="shared" si="9"/>
        <v>8.9486203688468215</v>
      </c>
      <c r="F131">
        <f>'Switchgrass Fit Low Rain'!$B$17+'Switchgrass Fit Low Rain'!$B$18*'Switchgrass k=0.012 Low Rain'!B131</f>
        <v>8.9486203688468144</v>
      </c>
      <c r="G131" s="5">
        <f t="shared" si="10"/>
        <v>7697.2651455310388</v>
      </c>
      <c r="H131" s="5">
        <f t="shared" si="11"/>
        <v>21167.479150210358</v>
      </c>
      <c r="I131" s="11">
        <f t="shared" si="12"/>
        <v>5730083.7990999287</v>
      </c>
      <c r="J131" s="5">
        <f t="shared" si="8"/>
        <v>24.728041050795742</v>
      </c>
    </row>
    <row r="132" spans="1:10" x14ac:dyDescent="0.25">
      <c r="A132">
        <v>92</v>
      </c>
      <c r="B132">
        <v>2112</v>
      </c>
      <c r="C132" s="11">
        <v>7605.4499566973436</v>
      </c>
      <c r="E132">
        <f t="shared" si="9"/>
        <v>8.9366203688468211</v>
      </c>
      <c r="F132">
        <f>'Switchgrass Fit Low Rain'!$B$17+'Switchgrass Fit Low Rain'!$B$18*'Switchgrass k=0.012 Low Rain'!B132</f>
        <v>8.936620368846814</v>
      </c>
      <c r="G132" s="5">
        <f t="shared" si="10"/>
        <v>7605.4499566972872</v>
      </c>
      <c r="H132" s="5">
        <f t="shared" si="11"/>
        <v>20914.987380917541</v>
      </c>
      <c r="I132" s="11">
        <f t="shared" si="12"/>
        <v>5758604.2364375433</v>
      </c>
      <c r="J132" s="5">
        <f t="shared" si="8"/>
        <v>24.851120323280718</v>
      </c>
    </row>
    <row r="133" spans="1:10" x14ac:dyDescent="0.25">
      <c r="A133">
        <v>93</v>
      </c>
      <c r="B133">
        <v>2113</v>
      </c>
      <c r="C133" s="11">
        <v>7514.7299657996418</v>
      </c>
      <c r="E133">
        <f t="shared" si="9"/>
        <v>8.9246203688468224</v>
      </c>
      <c r="F133">
        <f>'Switchgrass Fit Low Rain'!$B$17+'Switchgrass Fit Low Rain'!$B$18*'Switchgrass k=0.012 Low Rain'!B133</f>
        <v>8.9246203688468135</v>
      </c>
      <c r="G133" s="5">
        <f t="shared" si="10"/>
        <v>7514.7299657995809</v>
      </c>
      <c r="H133" s="5">
        <f t="shared" si="11"/>
        <v>20665.507405948847</v>
      </c>
      <c r="I133" s="11">
        <f t="shared" si="12"/>
        <v>5786784.4738092916</v>
      </c>
      <c r="J133" s="5">
        <f t="shared" si="8"/>
        <v>24.972731470862751</v>
      </c>
    </row>
    <row r="134" spans="1:10" x14ac:dyDescent="0.25">
      <c r="A134">
        <v>94</v>
      </c>
      <c r="B134">
        <v>2114</v>
      </c>
      <c r="C134" s="11">
        <v>7425.0921090025276</v>
      </c>
      <c r="E134">
        <f t="shared" si="9"/>
        <v>8.912620368846822</v>
      </c>
      <c r="F134">
        <f>'Switchgrass Fit Low Rain'!$B$17+'Switchgrass Fit Low Rain'!$B$18*'Switchgrass k=0.012 Low Rain'!B134</f>
        <v>8.9126203688468131</v>
      </c>
      <c r="G134" s="5">
        <f t="shared" si="10"/>
        <v>7425.0921090024649</v>
      </c>
      <c r="H134" s="5">
        <f t="shared" si="11"/>
        <v>20419.00329975678</v>
      </c>
      <c r="I134" s="11">
        <f t="shared" si="12"/>
        <v>5814628.5692180507</v>
      </c>
      <c r="J134" s="5">
        <f t="shared" si="8"/>
        <v>25.092892005757239</v>
      </c>
    </row>
    <row r="135" spans="1:10" x14ac:dyDescent="0.25">
      <c r="A135">
        <v>95</v>
      </c>
      <c r="B135">
        <v>2115</v>
      </c>
      <c r="C135" s="11">
        <v>7336.5234782997313</v>
      </c>
      <c r="E135">
        <f t="shared" si="9"/>
        <v>8.9006203688468215</v>
      </c>
      <c r="F135">
        <f>'Switchgrass Fit Low Rain'!$B$17+'Switchgrass Fit Low Rain'!$B$18*'Switchgrass k=0.012 Low Rain'!B135</f>
        <v>8.9006203688468162</v>
      </c>
      <c r="G135" s="5">
        <f t="shared" si="10"/>
        <v>7336.5234782996922</v>
      </c>
      <c r="H135" s="5">
        <f t="shared" si="11"/>
        <v>20175.439565324152</v>
      </c>
      <c r="I135" s="11">
        <f t="shared" si="12"/>
        <v>5842140.5322616743</v>
      </c>
      <c r="J135" s="5">
        <f t="shared" ref="J135:J198" si="13">I135/$C$2*100</f>
        <v>25.211619231288836</v>
      </c>
    </row>
    <row r="136" spans="1:10" x14ac:dyDescent="0.25">
      <c r="A136">
        <v>96</v>
      </c>
      <c r="B136">
        <v>2116</v>
      </c>
      <c r="C136" s="11">
        <v>7249.0113196553839</v>
      </c>
      <c r="E136">
        <f t="shared" si="9"/>
        <v>8.8886203688468211</v>
      </c>
      <c r="F136">
        <f>'Switchgrass Fit Low Rain'!$B$17+'Switchgrass Fit Low Rain'!$B$18*'Switchgrass k=0.012 Low Rain'!B136</f>
        <v>8.8886203688468157</v>
      </c>
      <c r="G136" s="5">
        <f t="shared" si="10"/>
        <v>7249.011319655342</v>
      </c>
      <c r="H136" s="5">
        <f t="shared" si="11"/>
        <v>19934.781129052189</v>
      </c>
      <c r="I136" s="11">
        <f t="shared" si="12"/>
        <v>5869324.3247103812</v>
      </c>
      <c r="J136" s="5">
        <f t="shared" si="13"/>
        <v>25.328930244383187</v>
      </c>
    </row>
    <row r="137" spans="1:10" x14ac:dyDescent="0.25">
      <c r="A137">
        <v>97</v>
      </c>
      <c r="B137">
        <v>2117</v>
      </c>
      <c r="C137" s="11">
        <v>7162.5430311674199</v>
      </c>
      <c r="E137">
        <f t="shared" si="9"/>
        <v>8.8766203688468224</v>
      </c>
      <c r="F137">
        <f>'Switchgrass Fit Low Rain'!$B$17+'Switchgrass Fit Low Rain'!$B$18*'Switchgrass k=0.012 Low Rain'!B137</f>
        <v>8.8766203688468153</v>
      </c>
      <c r="G137" s="5">
        <f t="shared" si="10"/>
        <v>7162.5430311673745</v>
      </c>
      <c r="H137" s="5">
        <f t="shared" si="11"/>
        <v>19696.993335710278</v>
      </c>
      <c r="I137" s="11">
        <f t="shared" si="12"/>
        <v>5896183.8610772584</v>
      </c>
      <c r="J137" s="5">
        <f t="shared" si="13"/>
        <v>25.44484193802889</v>
      </c>
    </row>
    <row r="138" spans="1:10" x14ac:dyDescent="0.25">
      <c r="A138">
        <v>98</v>
      </c>
      <c r="B138">
        <v>2118</v>
      </c>
      <c r="C138" s="11">
        <v>7077.1061612528747</v>
      </c>
      <c r="E138">
        <f t="shared" si="9"/>
        <v>8.8646203688468219</v>
      </c>
      <c r="F138">
        <f>'Switchgrass Fit Low Rain'!$B$17+'Switchgrass Fit Low Rain'!$B$18*'Switchgrass k=0.012 Low Rain'!B138</f>
        <v>8.8646203688468148</v>
      </c>
      <c r="G138" s="5">
        <f t="shared" si="10"/>
        <v>7077.1061612528283</v>
      </c>
      <c r="H138" s="5">
        <f t="shared" si="11"/>
        <v>19462.041943445278</v>
      </c>
      <c r="I138" s="11">
        <f t="shared" si="12"/>
        <v>5922723.0091819558</v>
      </c>
      <c r="J138" s="5">
        <f t="shared" si="13"/>
        <v>25.559371003710122</v>
      </c>
    </row>
    <row r="139" spans="1:10" x14ac:dyDescent="0.25">
      <c r="A139">
        <v>99</v>
      </c>
      <c r="B139">
        <v>2119</v>
      </c>
      <c r="C139" s="11">
        <v>6992.6884068548516</v>
      </c>
      <c r="E139">
        <f t="shared" si="9"/>
        <v>8.8526203688468215</v>
      </c>
      <c r="F139">
        <f>'Switchgrass Fit Low Rain'!$B$17+'Switchgrass Fit Low Rain'!$B$18*'Switchgrass k=0.012 Low Rain'!B139</f>
        <v>8.8526203688468144</v>
      </c>
      <c r="G139" s="5">
        <f t="shared" si="10"/>
        <v>6992.6884068548006</v>
      </c>
      <c r="H139" s="5">
        <f t="shared" si="11"/>
        <v>19229.893118850701</v>
      </c>
      <c r="I139" s="11">
        <f t="shared" si="12"/>
        <v>5948945.5907076616</v>
      </c>
      <c r="J139" s="5">
        <f t="shared" si="13"/>
        <v>25.672533933810264</v>
      </c>
    </row>
    <row r="140" spans="1:10" x14ac:dyDescent="0.25">
      <c r="A140">
        <v>100</v>
      </c>
      <c r="B140">
        <v>2120</v>
      </c>
      <c r="C140" s="11">
        <v>6909.2776116708383</v>
      </c>
      <c r="E140">
        <f t="shared" si="9"/>
        <v>8.840620368846821</v>
      </c>
      <c r="F140">
        <f>'Switchgrass Fit Low Rain'!$B$17+'Switchgrass Fit Low Rain'!$B$18*'Switchgrass k=0.012 Low Rain'!B140</f>
        <v>8.8406203688468139</v>
      </c>
      <c r="G140" s="5">
        <f t="shared" si="10"/>
        <v>6909.2776116707846</v>
      </c>
      <c r="H140" s="5">
        <f t="shared" si="11"/>
        <v>19000.513432094656</v>
      </c>
      <c r="I140" s="11">
        <f t="shared" si="12"/>
        <v>5974855.3817514274</v>
      </c>
      <c r="J140" s="5">
        <f t="shared" si="13"/>
        <v>25.784347023986786</v>
      </c>
    </row>
    <row r="141" spans="1:10" x14ac:dyDescent="0.25">
      <c r="A141">
        <v>101</v>
      </c>
      <c r="B141">
        <v>2121</v>
      </c>
      <c r="C141" s="11">
        <v>6826.8617644021924</v>
      </c>
      <c r="E141">
        <f t="shared" si="9"/>
        <v>8.8286203688468223</v>
      </c>
      <c r="F141">
        <f>'Switchgrass Fit Low Rain'!$B$17+'Switchgrass Fit Low Rain'!$B$18*'Switchgrass k=0.012 Low Rain'!B141</f>
        <v>8.8286203688468134</v>
      </c>
      <c r="G141" s="5">
        <f t="shared" si="10"/>
        <v>6826.8617644021369</v>
      </c>
      <c r="H141" s="5">
        <f t="shared" si="11"/>
        <v>18773.869852105876</v>
      </c>
      <c r="I141" s="11">
        <f t="shared" si="12"/>
        <v>6000456.1133679356</v>
      </c>
      <c r="J141" s="5">
        <f t="shared" si="13"/>
        <v>25.894826375517887</v>
      </c>
    </row>
    <row r="142" spans="1:10" x14ac:dyDescent="0.25">
      <c r="A142">
        <v>102</v>
      </c>
      <c r="B142">
        <v>2122</v>
      </c>
      <c r="C142" s="11">
        <v>6745.4289970244954</v>
      </c>
      <c r="E142">
        <f t="shared" si="9"/>
        <v>8.8166203688468219</v>
      </c>
      <c r="F142">
        <f>'Switchgrass Fit Low Rain'!$B$17+'Switchgrass Fit Low Rain'!$B$18*'Switchgrass k=0.012 Low Rain'!B142</f>
        <v>8.8166203688468165</v>
      </c>
      <c r="G142" s="5">
        <f t="shared" si="10"/>
        <v>6745.4289970244618</v>
      </c>
      <c r="H142" s="5">
        <f t="shared" si="11"/>
        <v>18549.929741817268</v>
      </c>
      <c r="I142" s="11">
        <f t="shared" si="12"/>
        <v>6025751.4721067781</v>
      </c>
      <c r="J142" s="5">
        <f t="shared" si="13"/>
        <v>26.003987897621101</v>
      </c>
    </row>
    <row r="143" spans="1:10" x14ac:dyDescent="0.25">
      <c r="A143">
        <v>103</v>
      </c>
      <c r="B143">
        <v>2123</v>
      </c>
      <c r="C143" s="11">
        <v>6664.9675830785291</v>
      </c>
      <c r="E143">
        <f t="shared" si="9"/>
        <v>8.8046203688468214</v>
      </c>
      <c r="F143">
        <f>'Switchgrass Fit Low Rain'!$B$17+'Switchgrass Fit Low Rain'!$B$18*'Switchgrass k=0.012 Low Rain'!B143</f>
        <v>8.8046203688468161</v>
      </c>
      <c r="G143" s="5">
        <f t="shared" si="10"/>
        <v>6664.9675830784909</v>
      </c>
      <c r="H143" s="5">
        <f t="shared" si="11"/>
        <v>18328.660853465852</v>
      </c>
      <c r="I143" s="11">
        <f t="shared" si="12"/>
        <v>6050745.100543323</v>
      </c>
      <c r="J143" s="5">
        <f t="shared" si="13"/>
        <v>26.111847309744235</v>
      </c>
    </row>
    <row r="144" spans="1:10" x14ac:dyDescent="0.25">
      <c r="A144">
        <v>104</v>
      </c>
      <c r="B144">
        <v>2124</v>
      </c>
      <c r="C144" s="11">
        <v>6585.4659359816433</v>
      </c>
      <c r="E144">
        <f t="shared" si="9"/>
        <v>8.792620368846821</v>
      </c>
      <c r="F144">
        <f>'Switchgrass Fit Low Rain'!$B$17+'Switchgrass Fit Low Rain'!$B$18*'Switchgrass k=0.012 Low Rain'!B144</f>
        <v>8.7926203688468156</v>
      </c>
      <c r="G144" s="5">
        <f t="shared" si="10"/>
        <v>6585.4659359816033</v>
      </c>
      <c r="H144" s="5">
        <f t="shared" si="11"/>
        <v>18110.03132394941</v>
      </c>
      <c r="I144" s="11">
        <f t="shared" si="12"/>
        <v>6075440.5978032546</v>
      </c>
      <c r="J144" s="5">
        <f t="shared" si="13"/>
        <v>26.218420143829018</v>
      </c>
    </row>
    <row r="145" spans="1:10" x14ac:dyDescent="0.25">
      <c r="A145">
        <v>105</v>
      </c>
      <c r="B145">
        <v>2125</v>
      </c>
      <c r="C145" s="11">
        <v>6506.912607359277</v>
      </c>
      <c r="E145">
        <f t="shared" si="9"/>
        <v>8.7806203688468223</v>
      </c>
      <c r="F145">
        <f>'Switchgrass Fit Low Rain'!$B$17+'Switchgrass Fit Low Rain'!$B$18*'Switchgrass k=0.012 Low Rain'!B145</f>
        <v>8.7806203688468152</v>
      </c>
      <c r="G145" s="5">
        <f t="shared" si="10"/>
        <v>6506.9126073592361</v>
      </c>
      <c r="H145" s="5">
        <f t="shared" si="11"/>
        <v>17894.009670237898</v>
      </c>
      <c r="I145" s="11">
        <f t="shared" si="12"/>
        <v>6099841.5200808523</v>
      </c>
      <c r="J145" s="5">
        <f t="shared" si="13"/>
        <v>26.323721746547722</v>
      </c>
    </row>
    <row r="146" spans="1:10" x14ac:dyDescent="0.25">
      <c r="A146">
        <v>106</v>
      </c>
      <c r="B146">
        <v>2126</v>
      </c>
      <c r="C146" s="11">
        <v>6429.2962853963718</v>
      </c>
      <c r="E146">
        <f t="shared" si="9"/>
        <v>8.7686203688468218</v>
      </c>
      <c r="F146">
        <f>'Switchgrass Fit Low Rain'!$B$17+'Switchgrass Fit Low Rain'!$B$18*'Switchgrass k=0.012 Low Rain'!B146</f>
        <v>8.7686203688468147</v>
      </c>
      <c r="G146" s="5">
        <f t="shared" si="10"/>
        <v>6429.2962853963281</v>
      </c>
      <c r="H146" s="5">
        <f t="shared" si="11"/>
        <v>17680.564784839902</v>
      </c>
      <c r="I146" s="11">
        <f t="shared" si="12"/>
        <v>6123951.3811510885</v>
      </c>
      <c r="J146" s="5">
        <f t="shared" si="13"/>
        <v>26.427767281513106</v>
      </c>
    </row>
    <row r="147" spans="1:10" x14ac:dyDescent="0.25">
      <c r="A147">
        <v>107</v>
      </c>
      <c r="B147">
        <v>2127</v>
      </c>
      <c r="C147" s="11">
        <v>6352.6057932084414</v>
      </c>
      <c r="E147">
        <f t="shared" si="9"/>
        <v>8.7566203688468214</v>
      </c>
      <c r="F147">
        <f>'Switchgrass Fit Low Rain'!$B$17+'Switchgrass Fit Low Rain'!$B$18*'Switchgrass k=0.012 Low Rain'!B147</f>
        <v>8.7566203688468143</v>
      </c>
      <c r="G147" s="5">
        <f t="shared" si="10"/>
        <v>6352.6057932083941</v>
      </c>
      <c r="H147" s="5">
        <f t="shared" si="11"/>
        <v>17469.665931323085</v>
      </c>
      <c r="I147" s="11">
        <f t="shared" si="12"/>
        <v>6147773.6528756209</v>
      </c>
      <c r="J147" s="5">
        <f t="shared" si="13"/>
        <v>26.530571731461976</v>
      </c>
    </row>
    <row r="148" spans="1:10" x14ac:dyDescent="0.25">
      <c r="A148">
        <v>108</v>
      </c>
      <c r="B148">
        <v>2128</v>
      </c>
      <c r="F148">
        <f>'Switchgrass Fit Low Rain'!$B$17+'Switchgrass Fit Low Rain'!$B$18*'Switchgrass k=0.012 Low Rain'!B148</f>
        <v>8.7446203688468138</v>
      </c>
      <c r="G148" s="5">
        <f t="shared" si="10"/>
        <v>6276.8300872320387</v>
      </c>
      <c r="H148" s="5">
        <f t="shared" si="11"/>
        <v>17261.282739888105</v>
      </c>
      <c r="I148" s="11">
        <f t="shared" si="12"/>
        <v>6171311.7657027412</v>
      </c>
      <c r="J148" s="5">
        <f t="shared" si="13"/>
        <v>26.632149900412795</v>
      </c>
    </row>
    <row r="149" spans="1:10" x14ac:dyDescent="0.25">
      <c r="A149">
        <v>109</v>
      </c>
      <c r="B149">
        <v>2129</v>
      </c>
      <c r="F149">
        <f>'Switchgrass Fit Low Rain'!$B$17+'Switchgrass Fit Low Rain'!$B$18*'Switchgrass k=0.012 Low Rain'!B149</f>
        <v>8.7326203688468134</v>
      </c>
      <c r="G149" s="5">
        <f t="shared" si="10"/>
        <v>6201.9582556346586</v>
      </c>
      <c r="H149" s="5">
        <f t="shared" si="11"/>
        <v>17055.385202995312</v>
      </c>
      <c r="I149" s="11">
        <f t="shared" si="12"/>
        <v>6194569.1091613714</v>
      </c>
      <c r="J149" s="5">
        <f t="shared" si="13"/>
        <v>26.732516415797402</v>
      </c>
    </row>
    <row r="150" spans="1:10" x14ac:dyDescent="0.25">
      <c r="A150">
        <v>110</v>
      </c>
      <c r="B150">
        <v>2130</v>
      </c>
      <c r="F150">
        <f>'Switchgrass Fit Low Rain'!$B$17+'Switchgrass Fit Low Rain'!$B$18*'Switchgrass k=0.012 Low Rain'!B150</f>
        <v>8.7206203688468165</v>
      </c>
      <c r="G150" s="5">
        <f t="shared" si="10"/>
        <v>6127.9795167431466</v>
      </c>
      <c r="H150" s="5">
        <f t="shared" si="11"/>
        <v>16851.943671043653</v>
      </c>
      <c r="I150" s="11">
        <f t="shared" si="12"/>
        <v>6217549.0323491581</v>
      </c>
      <c r="J150" s="5">
        <f t="shared" si="13"/>
        <v>26.831685730567457</v>
      </c>
    </row>
    <row r="151" spans="1:10" x14ac:dyDescent="0.25">
      <c r="A151">
        <v>111</v>
      </c>
      <c r="B151">
        <v>2131</v>
      </c>
      <c r="F151">
        <f>'Switchgrass Fit Low Rain'!$B$17+'Switchgrass Fit Low Rain'!$B$18*'Switchgrass k=0.012 Low Rain'!B151</f>
        <v>8.708620368846816</v>
      </c>
      <c r="G151" s="5">
        <f t="shared" si="10"/>
        <v>6054.8832174912231</v>
      </c>
      <c r="H151" s="5">
        <f t="shared" si="11"/>
        <v>16650.928848100863</v>
      </c>
      <c r="I151" s="11">
        <f t="shared" si="12"/>
        <v>6240254.8444147501</v>
      </c>
      <c r="J151" s="5">
        <f t="shared" si="13"/>
        <v>26.929672125275644</v>
      </c>
    </row>
    <row r="152" spans="1:10" x14ac:dyDescent="0.25">
      <c r="A152">
        <v>112</v>
      </c>
      <c r="B152">
        <v>2132</v>
      </c>
      <c r="F152">
        <f>'Switchgrass Fit Low Rain'!$B$17+'Switchgrass Fit Low Rain'!$B$18*'Switchgrass k=0.012 Low Rain'!B152</f>
        <v>8.6966203688468156</v>
      </c>
      <c r="G152" s="5">
        <f t="shared" si="10"/>
        <v>5982.6588318855074</v>
      </c>
      <c r="H152" s="5">
        <f t="shared" si="11"/>
        <v>16452.311787685147</v>
      </c>
      <c r="I152" s="11">
        <f t="shared" si="12"/>
        <v>6262689.8150343206</v>
      </c>
      <c r="J152" s="5">
        <f t="shared" si="13"/>
        <v>27.026489710132136</v>
      </c>
    </row>
    <row r="153" spans="1:10" x14ac:dyDescent="0.25">
      <c r="A153">
        <v>113</v>
      </c>
      <c r="B153">
        <v>2133</v>
      </c>
      <c r="F153">
        <f>'Switchgrass Fit Low Rain'!$B$17+'Switchgrass Fit Low Rain'!$B$18*'Switchgrass k=0.012 Low Rain'!B153</f>
        <v>8.6846203688468151</v>
      </c>
      <c r="G153" s="5">
        <f t="shared" si="10"/>
        <v>5911.2959594896674</v>
      </c>
      <c r="H153" s="5">
        <f t="shared" si="11"/>
        <v>16256.063888596585</v>
      </c>
      <c r="I153" s="11">
        <f t="shared" si="12"/>
        <v>6284857.1748824064</v>
      </c>
      <c r="J153" s="5">
        <f t="shared" si="13"/>
        <v>27.122152427036433</v>
      </c>
    </row>
    <row r="154" spans="1:10" x14ac:dyDescent="0.25">
      <c r="A154">
        <v>114</v>
      </c>
      <c r="B154">
        <v>2134</v>
      </c>
      <c r="F154">
        <f>'Switchgrass Fit Low Rain'!$B$17+'Switchgrass Fit Low Rain'!$B$18*'Switchgrass k=0.012 Low Rain'!B154</f>
        <v>8.6726203688468146</v>
      </c>
      <c r="G154" s="5">
        <f t="shared" si="10"/>
        <v>5840.7843239267622</v>
      </c>
      <c r="H154" s="5">
        <f t="shared" si="11"/>
        <v>16062.156890798597</v>
      </c>
      <c r="I154" s="11">
        <f t="shared" si="12"/>
        <v>6306760.1160971317</v>
      </c>
      <c r="J154" s="5">
        <f t="shared" si="13"/>
        <v>27.216674051585098</v>
      </c>
    </row>
    <row r="155" spans="1:10" x14ac:dyDescent="0.25">
      <c r="A155">
        <v>115</v>
      </c>
      <c r="B155">
        <v>2135</v>
      </c>
      <c r="F155">
        <f>'Switchgrass Fit Low Rain'!$B$17+'Switchgrass Fit Low Rain'!$B$18*'Switchgrass k=0.012 Low Rain'!B155</f>
        <v>8.6606203688468142</v>
      </c>
      <c r="G155" s="5">
        <f t="shared" si="10"/>
        <v>5771.1137713994258</v>
      </c>
      <c r="H155" s="5">
        <f t="shared" si="11"/>
        <v>15870.56287134842</v>
      </c>
      <c r="I155" s="11">
        <f t="shared" si="12"/>
        <v>6328401.7927398793</v>
      </c>
      <c r="J155" s="5">
        <f t="shared" si="13"/>
        <v>27.310068195055386</v>
      </c>
    </row>
    <row r="156" spans="1:10" x14ac:dyDescent="0.25">
      <c r="A156">
        <v>116</v>
      </c>
      <c r="B156">
        <v>2136</v>
      </c>
      <c r="F156">
        <f>'Switchgrass Fit Low Rain'!$B$17+'Switchgrass Fit Low Rain'!$B$18*'Switchgrass k=0.012 Low Rain'!B156</f>
        <v>8.6486203688468137</v>
      </c>
      <c r="G156" s="5">
        <f t="shared" si="10"/>
        <v>5702.2742692277043</v>
      </c>
      <c r="H156" s="5">
        <f t="shared" si="11"/>
        <v>15681.254240376187</v>
      </c>
      <c r="I156" s="11">
        <f t="shared" si="12"/>
        <v>6349785.3212494832</v>
      </c>
      <c r="J156" s="5">
        <f t="shared" si="13"/>
        <v>27.402348306365344</v>
      </c>
    </row>
    <row r="157" spans="1:10" x14ac:dyDescent="0.25">
      <c r="A157">
        <v>117</v>
      </c>
      <c r="B157">
        <v>2137</v>
      </c>
      <c r="F157">
        <f>'Switchgrass Fit Low Rain'!$B$17+'Switchgrass Fit Low Rain'!$B$18*'Switchgrass k=0.012 Low Rain'!B157</f>
        <v>8.6366203688468133</v>
      </c>
      <c r="G157" s="5">
        <f t="shared" si="10"/>
        <v>5634.2559044043282</v>
      </c>
      <c r="H157" s="5">
        <f t="shared" si="11"/>
        <v>15494.203737111902</v>
      </c>
      <c r="I157" s="11">
        <f t="shared" si="12"/>
        <v>6370913.7808909994</v>
      </c>
      <c r="J157" s="5">
        <f t="shared" si="13"/>
        <v>27.493527674010469</v>
      </c>
    </row>
    <row r="158" spans="1:10" x14ac:dyDescent="0.25">
      <c r="A158">
        <v>118</v>
      </c>
      <c r="B158">
        <v>2138</v>
      </c>
      <c r="F158">
        <f>'Switchgrass Fit Low Rain'!$B$17+'Switchgrass Fit Low Rain'!$B$18*'Switchgrass k=0.012 Low Rain'!B158</f>
        <v>8.6246203688468164</v>
      </c>
      <c r="G158" s="5">
        <f t="shared" si="10"/>
        <v>5567.0488821672479</v>
      </c>
      <c r="H158" s="5">
        <f t="shared" si="11"/>
        <v>15309.384425959932</v>
      </c>
      <c r="I158" s="11">
        <f t="shared" si="12"/>
        <v>6391790.2141991258</v>
      </c>
      <c r="J158" s="5">
        <f t="shared" si="13"/>
        <v>27.583619427977251</v>
      </c>
    </row>
    <row r="159" spans="1:10" x14ac:dyDescent="0.25">
      <c r="A159">
        <v>119</v>
      </c>
      <c r="B159">
        <v>2139</v>
      </c>
      <c r="F159">
        <f>'Switchgrass Fit Low Rain'!$B$17+'Switchgrass Fit Low Rain'!$B$18*'Switchgrass k=0.012 Low Rain'!B159</f>
        <v>8.6126203688468159</v>
      </c>
      <c r="G159" s="5">
        <f t="shared" si="10"/>
        <v>5500.6435245890852</v>
      </c>
      <c r="H159" s="5">
        <f t="shared" si="11"/>
        <v>15126.769692619984</v>
      </c>
      <c r="I159" s="11">
        <f t="shared" si="12"/>
        <v>6412417.627416335</v>
      </c>
      <c r="J159" s="5">
        <f t="shared" si="13"/>
        <v>27.672636541633949</v>
      </c>
    </row>
    <row r="160" spans="1:10" x14ac:dyDescent="0.25">
      <c r="A160">
        <v>120</v>
      </c>
      <c r="B160">
        <v>2140</v>
      </c>
      <c r="F160">
        <f>'Switchgrass Fit Low Rain'!$B$17+'Switchgrass Fit Low Rain'!$B$18*'Switchgrass k=0.012 Low Rain'!B160</f>
        <v>8.6006203688468155</v>
      </c>
      <c r="G160" s="5">
        <f t="shared" si="10"/>
        <v>5435.0302691836223</v>
      </c>
      <c r="H160" s="5">
        <f t="shared" si="11"/>
        <v>14946.33324025496</v>
      </c>
      <c r="I160" s="11">
        <f t="shared" si="12"/>
        <v>6432798.990925773</v>
      </c>
      <c r="J160" s="5">
        <f t="shared" si="13"/>
        <v>27.760591833598742</v>
      </c>
    </row>
    <row r="161" spans="1:10" x14ac:dyDescent="0.25">
      <c r="A161">
        <v>121</v>
      </c>
      <c r="B161">
        <v>2141</v>
      </c>
      <c r="F161">
        <f>'Switchgrass Fit Low Rain'!$B$17+'Switchgrass Fit Low Rain'!$B$18*'Switchgrass k=0.012 Low Rain'!B161</f>
        <v>8.588620368846815</v>
      </c>
      <c r="G161" s="5">
        <f t="shared" si="10"/>
        <v>5370.1996675286982</v>
      </c>
      <c r="H161" s="5">
        <f t="shared" si="11"/>
        <v>14768.04908570392</v>
      </c>
      <c r="I161" s="11">
        <f t="shared" si="12"/>
        <v>6452937.239679005</v>
      </c>
      <c r="J161" s="5">
        <f t="shared" si="13"/>
        <v>27.847497969585667</v>
      </c>
    </row>
    <row r="162" spans="1:10" x14ac:dyDescent="0.25">
      <c r="A162">
        <v>122</v>
      </c>
      <c r="B162">
        <v>2142</v>
      </c>
      <c r="F162">
        <f>'Switchgrass Fit Low Rain'!$B$17+'Switchgrass Fit Low Rain'!$B$18*'Switchgrass k=0.012 Low Rain'!B162</f>
        <v>8.5766203688468146</v>
      </c>
      <c r="G162" s="5">
        <f t="shared" si="10"/>
        <v>5306.1423839056488</v>
      </c>
      <c r="H162" s="5">
        <f t="shared" si="11"/>
        <v>14591.891555740534</v>
      </c>
      <c r="I162" s="11">
        <f t="shared" si="12"/>
        <v>6472835.2736186516</v>
      </c>
      <c r="J162" s="5">
        <f t="shared" si="13"/>
        <v>27.933367464228482</v>
      </c>
    </row>
    <row r="163" spans="1:10" x14ac:dyDescent="0.25">
      <c r="A163">
        <v>123</v>
      </c>
      <c r="B163">
        <v>2143</v>
      </c>
      <c r="F163">
        <f>'Switchgrass Fit Low Rain'!$B$17+'Switchgrass Fit Low Rain'!$B$18*'Switchgrass k=0.012 Low Rain'!B163</f>
        <v>8.5646203688468141</v>
      </c>
      <c r="G163" s="5">
        <f t="shared" si="10"/>
        <v>5242.8491939549394</v>
      </c>
      <c r="H163" s="5">
        <f t="shared" si="11"/>
        <v>14417.835283376084</v>
      </c>
      <c r="I163" s="11">
        <f t="shared" si="12"/>
        <v>6492495.9580959827</v>
      </c>
      <c r="J163" s="5">
        <f t="shared" si="13"/>
        <v>28.018212682882798</v>
      </c>
    </row>
    <row r="164" spans="1:10" x14ac:dyDescent="0.25">
      <c r="A164">
        <v>124</v>
      </c>
      <c r="B164">
        <v>2144</v>
      </c>
      <c r="F164">
        <f>'Switchgrass Fit Low Rain'!$B$17+'Switchgrass Fit Low Rain'!$B$18*'Switchgrass k=0.012 Low Rain'!B164</f>
        <v>8.5526203688468136</v>
      </c>
      <c r="G164" s="5">
        <f t="shared" si="10"/>
        <v>5180.3109833478466</v>
      </c>
      <c r="H164" s="5">
        <f t="shared" si="11"/>
        <v>14245.855204206578</v>
      </c>
      <c r="I164" s="11">
        <f t="shared" si="12"/>
        <v>6511922.1242835373</v>
      </c>
      <c r="J164" s="5">
        <f t="shared" si="13"/>
        <v>28.102045843406714</v>
      </c>
    </row>
    <row r="165" spans="1:10" x14ac:dyDescent="0.25">
      <c r="A165">
        <v>125</v>
      </c>
      <c r="B165">
        <v>2145</v>
      </c>
      <c r="F165">
        <f>'Switchgrass Fit Low Rain'!$B$17+'Switchgrass Fit Low Rain'!$B$18*'Switchgrass k=0.012 Low Rain'!B165</f>
        <v>8.5406203688468132</v>
      </c>
      <c r="G165" s="5">
        <f t="shared" si="10"/>
        <v>5118.5187464739756</v>
      </c>
      <c r="H165" s="5">
        <f t="shared" si="11"/>
        <v>14075.926552803434</v>
      </c>
      <c r="I165" s="11">
        <f t="shared" si="12"/>
        <v>6531116.5695828144</v>
      </c>
      <c r="J165" s="5">
        <f t="shared" si="13"/>
        <v>28.184879017920206</v>
      </c>
    </row>
    <row r="166" spans="1:10" x14ac:dyDescent="0.25">
      <c r="A166">
        <v>126</v>
      </c>
      <c r="B166">
        <v>2146</v>
      </c>
      <c r="F166">
        <f>'Switchgrass Fit Low Rain'!$B$17+'Switchgrass Fit Low Rain'!$B$18*'Switchgrass k=0.012 Low Rain'!B166</f>
        <v>8.5286203688468163</v>
      </c>
      <c r="G166" s="5">
        <f t="shared" si="10"/>
        <v>5057.4635851444582</v>
      </c>
      <c r="H166" s="5">
        <f t="shared" si="11"/>
        <v>13908.024859147259</v>
      </c>
      <c r="I166" s="11">
        <f t="shared" si="12"/>
        <v>6550082.0580271063</v>
      </c>
      <c r="J166" s="5">
        <f t="shared" si="13"/>
        <v>28.266724134543548</v>
      </c>
    </row>
    <row r="167" spans="1:10" x14ac:dyDescent="0.25">
      <c r="A167">
        <v>127</v>
      </c>
      <c r="B167">
        <v>2147</v>
      </c>
      <c r="F167">
        <f>'Switchgrass Fit Low Rain'!$B$17+'Switchgrass Fit Low Rain'!$B$18*'Switchgrass k=0.012 Low Rain'!B167</f>
        <v>8.5166203688468158</v>
      </c>
      <c r="G167" s="5">
        <f t="shared" si="10"/>
        <v>4997.136707310523</v>
      </c>
      <c r="H167" s="5">
        <f t="shared" si="11"/>
        <v>13742.125945103939</v>
      </c>
      <c r="I167" s="11">
        <f t="shared" si="12"/>
        <v>6568821.3206795212</v>
      </c>
      <c r="J167" s="5">
        <f t="shared" si="13"/>
        <v>28.347592979114957</v>
      </c>
    </row>
    <row r="168" spans="1:10" x14ac:dyDescent="0.25">
      <c r="A168">
        <v>128</v>
      </c>
      <c r="B168">
        <v>2148</v>
      </c>
      <c r="F168">
        <f>'Switchgrass Fit Low Rain'!$B$17+'Switchgrass Fit Low Rain'!$B$18*'Switchgrass k=0.012 Low Rain'!B168</f>
        <v>8.5046203688468154</v>
      </c>
      <c r="G168" s="5">
        <f t="shared" si="10"/>
        <v>4937.5294257975338</v>
      </c>
      <c r="H168" s="5">
        <f t="shared" si="11"/>
        <v>13578.205920943217</v>
      </c>
      <c r="I168" s="11">
        <f t="shared" si="12"/>
        <v>6587337.0560262622</v>
      </c>
      <c r="J168" s="5">
        <f t="shared" si="13"/>
        <v>28.427497196887792</v>
      </c>
    </row>
    <row r="169" spans="1:10" x14ac:dyDescent="0.25">
      <c r="A169">
        <v>129</v>
      </c>
      <c r="B169">
        <v>2149</v>
      </c>
      <c r="F169">
        <f>'Switchgrass Fit Low Rain'!$B$17+'Switchgrass Fit Low Rain'!$B$18*'Switchgrass k=0.012 Low Rain'!B169</f>
        <v>8.4926203688468149</v>
      </c>
      <c r="G169" s="5">
        <f t="shared" si="10"/>
        <v>4878.6331570539514</v>
      </c>
      <c r="H169" s="5">
        <f t="shared" si="11"/>
        <v>13416.241181898367</v>
      </c>
      <c r="I169" s="11">
        <f t="shared" si="12"/>
        <v>6605631.9303652141</v>
      </c>
      <c r="J169" s="5">
        <f t="shared" si="13"/>
        <v>28.506448294207487</v>
      </c>
    </row>
    <row r="170" spans="1:10" x14ac:dyDescent="0.25">
      <c r="A170">
        <v>130</v>
      </c>
      <c r="B170">
        <v>2150</v>
      </c>
      <c r="F170">
        <f>'Switchgrass Fit Low Rain'!$B$17+'Switchgrass Fit Low Rain'!$B$18*'Switchgrass k=0.012 Low Rain'!B170</f>
        <v>8.4806203688468145</v>
      </c>
      <c r="G170" s="5">
        <f t="shared" ref="G170:G233" si="14">EXP(F170)</f>
        <v>4820.4394199153039</v>
      </c>
      <c r="H170" s="5">
        <f t="shared" ref="H170:H233" si="15">G170*44/16</f>
        <v>13256.208404767085</v>
      </c>
      <c r="I170" s="11">
        <f t="shared" ref="I170:I233" si="16">I169+G170+H170</f>
        <v>6623708.5781898964</v>
      </c>
      <c r="J170" s="5">
        <f t="shared" si="13"/>
        <v>28.584457640168491</v>
      </c>
    </row>
    <row r="171" spans="1:10" x14ac:dyDescent="0.25">
      <c r="A171">
        <v>131</v>
      </c>
      <c r="B171">
        <v>2151</v>
      </c>
      <c r="F171">
        <f>'Switchgrass Fit Low Rain'!$B$17+'Switchgrass Fit Low Rain'!$B$18*'Switchgrass k=0.012 Low Rain'!B171</f>
        <v>8.468620368846814</v>
      </c>
      <c r="G171" s="5">
        <f t="shared" si="14"/>
        <v>4762.9398343828825</v>
      </c>
      <c r="H171" s="5">
        <f t="shared" si="15"/>
        <v>13098.084544552927</v>
      </c>
      <c r="I171" s="11">
        <f t="shared" si="16"/>
        <v>6641569.6025688322</v>
      </c>
      <c r="J171" s="5">
        <f t="shared" si="13"/>
        <v>28.66153646825142</v>
      </c>
    </row>
    <row r="172" spans="1:10" x14ac:dyDescent="0.25">
      <c r="A172">
        <v>132</v>
      </c>
      <c r="B172">
        <v>2152</v>
      </c>
      <c r="F172">
        <f>'Switchgrass Fit Low Rain'!$B$17+'Switchgrass Fit Low Rain'!$B$18*'Switchgrass k=0.012 Low Rain'!B172</f>
        <v>8.4566203688468136</v>
      </c>
      <c r="G172" s="5">
        <f t="shared" si="14"/>
        <v>4706.1261204170123</v>
      </c>
      <c r="H172" s="5">
        <f t="shared" si="15"/>
        <v>12941.846831146784</v>
      </c>
      <c r="I172" s="11">
        <f t="shared" si="16"/>
        <v>6659217.5755203962</v>
      </c>
      <c r="J172" s="5">
        <f t="shared" si="13"/>
        <v>28.737695877940705</v>
      </c>
    </row>
    <row r="173" spans="1:10" x14ac:dyDescent="0.25">
      <c r="A173">
        <v>133</v>
      </c>
      <c r="B173">
        <v>2153</v>
      </c>
      <c r="F173">
        <f>'Switchgrass Fit Low Rain'!$B$17+'Switchgrass Fit Low Rain'!$B$18*'Switchgrass k=0.012 Low Rain'!B173</f>
        <v>8.4446203688468131</v>
      </c>
      <c r="G173" s="5">
        <f t="shared" si="14"/>
        <v>4649.9900967447074</v>
      </c>
      <c r="H173" s="5">
        <f t="shared" si="15"/>
        <v>12787.472766047946</v>
      </c>
      <c r="I173" s="11">
        <f t="shared" si="16"/>
        <v>6676655.0383831896</v>
      </c>
      <c r="J173" s="5">
        <f t="shared" si="13"/>
        <v>28.812946836322954</v>
      </c>
    </row>
    <row r="174" spans="1:10" x14ac:dyDescent="0.25">
      <c r="A174">
        <v>134</v>
      </c>
      <c r="B174">
        <v>2154</v>
      </c>
      <c r="F174">
        <f>'Switchgrass Fit Low Rain'!$B$17+'Switchgrass Fit Low Rain'!$B$18*'Switchgrass k=0.012 Low Rain'!B174</f>
        <v>8.4326203688468162</v>
      </c>
      <c r="G174" s="5">
        <f t="shared" si="14"/>
        <v>4594.5236796815716</v>
      </c>
      <c r="H174" s="5">
        <f t="shared" si="15"/>
        <v>12634.940119124321</v>
      </c>
      <c r="I174" s="11">
        <f t="shared" si="16"/>
        <v>6693884.5021819947</v>
      </c>
      <c r="J174" s="5">
        <f t="shared" si="13"/>
        <v>28.887300179666202</v>
      </c>
    </row>
    <row r="175" spans="1:10" x14ac:dyDescent="0.25">
      <c r="A175">
        <v>135</v>
      </c>
      <c r="B175">
        <v>2155</v>
      </c>
      <c r="F175">
        <f>'Switchgrass Fit Low Rain'!$B$17+'Switchgrass Fit Low Rain'!$B$18*'Switchgrass k=0.012 Low Rain'!B175</f>
        <v>8.4206203688468158</v>
      </c>
      <c r="G175" s="5">
        <f t="shared" si="14"/>
        <v>4539.7188819676676</v>
      </c>
      <c r="H175" s="5">
        <f t="shared" si="15"/>
        <v>12484.226925411085</v>
      </c>
      <c r="I175" s="11">
        <f t="shared" si="16"/>
        <v>6710908.4479893735</v>
      </c>
      <c r="J175" s="5">
        <f t="shared" si="13"/>
        <v>28.960766614980383</v>
      </c>
    </row>
    <row r="176" spans="1:10" x14ac:dyDescent="0.25">
      <c r="A176">
        <v>136</v>
      </c>
      <c r="B176">
        <v>2156</v>
      </c>
      <c r="F176">
        <f>'Switchgrass Fit Low Rain'!$B$17+'Switchgrass Fit Low Rain'!$B$18*'Switchgrass k=0.012 Low Rain'!B176</f>
        <v>8.4086203688468153</v>
      </c>
      <c r="G176" s="5">
        <f t="shared" si="14"/>
        <v>4485.5678116174404</v>
      </c>
      <c r="H176" s="5">
        <f t="shared" si="15"/>
        <v>12335.311481947962</v>
      </c>
      <c r="I176" s="11">
        <f t="shared" si="16"/>
        <v>6727729.3272829391</v>
      </c>
      <c r="J176" s="5">
        <f t="shared" si="13"/>
        <v>29.033356721559116</v>
      </c>
    </row>
    <row r="177" spans="1:10" x14ac:dyDescent="0.25">
      <c r="A177">
        <v>137</v>
      </c>
      <c r="B177">
        <v>2157</v>
      </c>
      <c r="F177">
        <f>'Switchgrass Fit Low Rain'!$B$17+'Switchgrass Fit Low Rain'!$B$18*'Switchgrass k=0.012 Low Rain'!B177</f>
        <v>8.3966203688468148</v>
      </c>
      <c r="G177" s="5">
        <f t="shared" si="14"/>
        <v>4432.0626707831834</v>
      </c>
      <c r="H177" s="5">
        <f t="shared" si="15"/>
        <v>12188.172344653754</v>
      </c>
      <c r="I177" s="11">
        <f t="shared" si="16"/>
        <v>6744349.5622983761</v>
      </c>
      <c r="J177" s="5">
        <f t="shared" si="13"/>
        <v>29.105080952503204</v>
      </c>
    </row>
    <row r="178" spans="1:10" x14ac:dyDescent="0.25">
      <c r="A178">
        <v>138</v>
      </c>
      <c r="B178">
        <v>2158</v>
      </c>
      <c r="F178">
        <f>'Switchgrass Fit Low Rain'!$B$17+'Switchgrass Fit Low Rain'!$B$18*'Switchgrass k=0.012 Low Rain'!B178</f>
        <v>8.3846203688468144</v>
      </c>
      <c r="G178" s="5">
        <f t="shared" si="14"/>
        <v>4379.1957546321601</v>
      </c>
      <c r="H178" s="5">
        <f t="shared" si="15"/>
        <v>12042.78832523844</v>
      </c>
      <c r="I178" s="11">
        <f t="shared" si="16"/>
        <v>6760771.5463782465</v>
      </c>
      <c r="J178" s="5">
        <f t="shared" si="13"/>
        <v>29.17594963622583</v>
      </c>
    </row>
    <row r="179" spans="1:10" x14ac:dyDescent="0.25">
      <c r="A179">
        <v>139</v>
      </c>
      <c r="B179">
        <v>2159</v>
      </c>
      <c r="F179">
        <f>'Switchgrass Fit Low Rain'!$B$17+'Switchgrass Fit Low Rain'!$B$18*'Switchgrass k=0.012 Low Rain'!B179</f>
        <v>8.3726203688468139</v>
      </c>
      <c r="G179" s="5">
        <f t="shared" si="14"/>
        <v>4326.959450237091</v>
      </c>
      <c r="H179" s="5">
        <f t="shared" si="15"/>
        <v>11899.138488152001</v>
      </c>
      <c r="I179" s="11">
        <f t="shared" si="16"/>
        <v>6776997.644316636</v>
      </c>
      <c r="J179" s="5">
        <f t="shared" si="13"/>
        <v>29.245972977939914</v>
      </c>
    </row>
    <row r="180" spans="1:10" x14ac:dyDescent="0.25">
      <c r="A180">
        <v>140</v>
      </c>
      <c r="B180">
        <v>2160</v>
      </c>
      <c r="F180">
        <f>'Switchgrass Fit Low Rain'!$B$17+'Switchgrass Fit Low Rain'!$B$18*'Switchgrass k=0.012 Low Rain'!B180</f>
        <v>8.3606203688468135</v>
      </c>
      <c r="G180" s="5">
        <f t="shared" si="14"/>
        <v>4275.3462354798785</v>
      </c>
      <c r="H180" s="5">
        <f t="shared" si="15"/>
        <v>11757.202147569666</v>
      </c>
      <c r="I180" s="11">
        <f t="shared" si="16"/>
        <v>6793030.1926996857</v>
      </c>
      <c r="J180" s="5">
        <f t="shared" si="13"/>
        <v>29.315161061127672</v>
      </c>
    </row>
    <row r="181" spans="1:10" x14ac:dyDescent="0.25">
      <c r="A181">
        <v>141</v>
      </c>
      <c r="B181">
        <v>2161</v>
      </c>
      <c r="F181">
        <f>'Switchgrass Fit Low Rain'!$B$17+'Switchgrass Fit Low Rain'!$B$18*'Switchgrass k=0.012 Low Rain'!B181</f>
        <v>8.3486203688468166</v>
      </c>
      <c r="G181" s="5">
        <f t="shared" si="14"/>
        <v>4224.3486779684226</v>
      </c>
      <c r="H181" s="5">
        <f t="shared" si="15"/>
        <v>11616.958864413162</v>
      </c>
      <c r="I181" s="11">
        <f t="shared" si="16"/>
        <v>6808871.5002420675</v>
      </c>
      <c r="J181" s="5">
        <f t="shared" si="13"/>
        <v>29.383523848992628</v>
      </c>
    </row>
    <row r="182" spans="1:10" x14ac:dyDescent="0.25">
      <c r="A182">
        <v>142</v>
      </c>
      <c r="B182">
        <v>2162</v>
      </c>
      <c r="F182">
        <f>'Switchgrass Fit Low Rain'!$B$17+'Switchgrass Fit Low Rain'!$B$18*'Switchgrass k=0.012 Low Rain'!B182</f>
        <v>8.3366203688468161</v>
      </c>
      <c r="G182" s="5">
        <f t="shared" si="14"/>
        <v>4173.9594339662899</v>
      </c>
      <c r="H182" s="5">
        <f t="shared" si="15"/>
        <v>11478.388443407297</v>
      </c>
      <c r="I182" s="11">
        <f t="shared" si="16"/>
        <v>6824523.8481194414</v>
      </c>
      <c r="J182" s="5">
        <f t="shared" si="13"/>
        <v>29.451071185894374</v>
      </c>
    </row>
    <row r="183" spans="1:10" x14ac:dyDescent="0.25">
      <c r="A183">
        <v>143</v>
      </c>
      <c r="B183">
        <v>2163</v>
      </c>
      <c r="F183">
        <f>'Switchgrass Fit Low Rain'!$B$17+'Switchgrass Fit Low Rain'!$B$18*'Switchgrass k=0.012 Low Rain'!B183</f>
        <v>8.3246203688468157</v>
      </c>
      <c r="G183" s="5">
        <f t="shared" si="14"/>
        <v>4124.1712473352836</v>
      </c>
      <c r="H183" s="5">
        <f t="shared" si="15"/>
        <v>11341.47093017203</v>
      </c>
      <c r="I183" s="11">
        <f t="shared" si="16"/>
        <v>6839989.4902969487</v>
      </c>
      <c r="J183" s="5">
        <f t="shared" si="13"/>
        <v>29.517812798766141</v>
      </c>
    </row>
    <row r="184" spans="1:10" x14ac:dyDescent="0.25">
      <c r="A184">
        <v>144</v>
      </c>
      <c r="B184">
        <v>2164</v>
      </c>
      <c r="F184">
        <f>'Switchgrass Fit Low Rain'!$B$17+'Switchgrass Fit Low Rain'!$B$18*'Switchgrass k=0.012 Low Rain'!B184</f>
        <v>8.3126203688468152</v>
      </c>
      <c r="G184" s="5">
        <f t="shared" si="14"/>
        <v>4074.9769484904969</v>
      </c>
      <c r="H184" s="5">
        <f t="shared" si="15"/>
        <v>11206.186608348866</v>
      </c>
      <c r="I184" s="11">
        <f t="shared" si="16"/>
        <v>6855270.653853788</v>
      </c>
      <c r="J184" s="5">
        <f t="shared" si="13"/>
        <v>29.583758298515516</v>
      </c>
    </row>
    <row r="185" spans="1:10" x14ac:dyDescent="0.25">
      <c r="A185">
        <v>145</v>
      </c>
      <c r="B185">
        <v>2165</v>
      </c>
      <c r="F185">
        <f>'Switchgrass Fit Low Rain'!$B$17+'Switchgrass Fit Low Rain'!$B$18*'Switchgrass k=0.012 Low Rain'!B185</f>
        <v>8.3006203688468148</v>
      </c>
      <c r="G185" s="5">
        <f t="shared" si="14"/>
        <v>4026.3694533678863</v>
      </c>
      <c r="H185" s="5">
        <f t="shared" si="15"/>
        <v>11072.515996761687</v>
      </c>
      <c r="I185" s="11">
        <f t="shared" si="16"/>
        <v>6870369.5393039174</v>
      </c>
      <c r="J185" s="5">
        <f t="shared" si="13"/>
        <v>29.648917181408418</v>
      </c>
    </row>
    <row r="186" spans="1:10" x14ac:dyDescent="0.25">
      <c r="A186">
        <v>146</v>
      </c>
      <c r="B186">
        <v>2166</v>
      </c>
      <c r="F186">
        <f>'Switchgrass Fit Low Rain'!$B$17+'Switchgrass Fit Low Rain'!$B$18*'Switchgrass k=0.012 Low Rain'!B186</f>
        <v>8.2886203688468143</v>
      </c>
      <c r="G186" s="5">
        <f t="shared" si="14"/>
        <v>3978.3417624041604</v>
      </c>
      <c r="H186" s="5">
        <f t="shared" si="15"/>
        <v>10940.439846611442</v>
      </c>
      <c r="I186" s="11">
        <f t="shared" si="16"/>
        <v>6885288.320912933</v>
      </c>
      <c r="J186" s="5">
        <f t="shared" si="13"/>
        <v>29.713298830436575</v>
      </c>
    </row>
    <row r="187" spans="1:10" x14ac:dyDescent="0.25">
      <c r="A187">
        <v>147</v>
      </c>
      <c r="B187">
        <v>2167</v>
      </c>
      <c r="F187">
        <f>'Switchgrass Fit Low Rain'!$B$17+'Switchgrass Fit Low Rain'!$B$18*'Switchgrass k=0.012 Low Rain'!B187</f>
        <v>8.2766203688468138</v>
      </c>
      <c r="G187" s="5">
        <f t="shared" si="14"/>
        <v>3930.8869595288284</v>
      </c>
      <c r="H187" s="5">
        <f t="shared" si="15"/>
        <v>10809.939138704278</v>
      </c>
      <c r="I187" s="11">
        <f t="shared" si="16"/>
        <v>6900029.1470111655</v>
      </c>
      <c r="J187" s="5">
        <f t="shared" si="13"/>
        <v>29.776912516668702</v>
      </c>
    </row>
    <row r="188" spans="1:10" x14ac:dyDescent="0.25">
      <c r="A188">
        <v>148</v>
      </c>
      <c r="B188">
        <v>2168</v>
      </c>
      <c r="F188">
        <f>'Switchgrass Fit Low Rain'!$B$17+'Switchgrass Fit Low Rain'!$B$18*'Switchgrass k=0.012 Low Rain'!B188</f>
        <v>8.2646203688468134</v>
      </c>
      <c r="G188" s="5">
        <f t="shared" si="14"/>
        <v>3883.9982111682739</v>
      </c>
      <c r="H188" s="5">
        <f t="shared" si="15"/>
        <v>10680.995080712753</v>
      </c>
      <c r="I188" s="11">
        <f t="shared" si="16"/>
        <v>6914594.1403030474</v>
      </c>
      <c r="J188" s="5">
        <f t="shared" si="13"/>
        <v>29.839767400585547</v>
      </c>
    </row>
    <row r="189" spans="1:10" x14ac:dyDescent="0.25">
      <c r="A189">
        <v>149</v>
      </c>
      <c r="B189">
        <v>2169</v>
      </c>
      <c r="F189">
        <f>'Switchgrass Fit Low Rain'!$B$17+'Switchgrass Fit Low Rain'!$B$18*'Switchgrass k=0.012 Low Rain'!B189</f>
        <v>8.2526203688468165</v>
      </c>
      <c r="G189" s="5">
        <f t="shared" si="14"/>
        <v>3837.6687652617225</v>
      </c>
      <c r="H189" s="5">
        <f t="shared" si="15"/>
        <v>10553.589104469736</v>
      </c>
      <c r="I189" s="11">
        <f t="shared" si="16"/>
        <v>6928985.398172779</v>
      </c>
      <c r="J189" s="5">
        <f t="shared" si="13"/>
        <v>29.901872533399001</v>
      </c>
    </row>
    <row r="190" spans="1:10" x14ac:dyDescent="0.25">
      <c r="A190">
        <v>150</v>
      </c>
      <c r="B190">
        <v>2170</v>
      </c>
      <c r="F190">
        <f>'Switchgrass Fit Low Rain'!$B$17+'Switchgrass Fit Low Rain'!$B$18*'Switchgrass k=0.012 Low Rain'!B190</f>
        <v>8.240620368846816</v>
      </c>
      <c r="G190" s="5">
        <f t="shared" si="14"/>
        <v>3791.8919502888784</v>
      </c>
      <c r="H190" s="5">
        <f t="shared" si="15"/>
        <v>10427.702863294417</v>
      </c>
      <c r="I190" s="11">
        <f t="shared" si="16"/>
        <v>6943204.9929863624</v>
      </c>
      <c r="J190" s="5">
        <f t="shared" si="13"/>
        <v>29.963236858355501</v>
      </c>
    </row>
    <row r="191" spans="1:10" x14ac:dyDescent="0.25">
      <c r="A191">
        <v>151</v>
      </c>
      <c r="B191">
        <v>2171</v>
      </c>
      <c r="F191">
        <f>'Switchgrass Fit Low Rain'!$B$17+'Switchgrass Fit Low Rain'!$B$18*'Switchgrass k=0.012 Low Rain'!B191</f>
        <v>8.2286203688468156</v>
      </c>
      <c r="G191" s="5">
        <f t="shared" si="14"/>
        <v>3746.6611743092967</v>
      </c>
      <c r="H191" s="5">
        <f t="shared" si="15"/>
        <v>10303.318229350565</v>
      </c>
      <c r="I191" s="11">
        <f t="shared" si="16"/>
        <v>6957254.9723900221</v>
      </c>
      <c r="J191" s="5">
        <f t="shared" si="13"/>
        <v>30.023869212023889</v>
      </c>
    </row>
    <row r="192" spans="1:10" x14ac:dyDescent="0.25">
      <c r="A192">
        <v>152</v>
      </c>
      <c r="B192">
        <v>2172</v>
      </c>
      <c r="F192">
        <f>'Switchgrass Fit Low Rain'!$B$17+'Switchgrass Fit Low Rain'!$B$18*'Switchgrass k=0.012 Low Rain'!B192</f>
        <v>8.2166203688468151</v>
      </c>
      <c r="G192" s="5">
        <f t="shared" si="14"/>
        <v>3701.9699240130776</v>
      </c>
      <c r="H192" s="5">
        <f t="shared" si="15"/>
        <v>10180.417291035963</v>
      </c>
      <c r="I192" s="11">
        <f t="shared" si="16"/>
        <v>6971137.3596050711</v>
      </c>
      <c r="J192" s="5">
        <f t="shared" si="13"/>
        <v>30.083778325567867</v>
      </c>
    </row>
    <row r="193" spans="1:10" x14ac:dyDescent="0.25">
      <c r="A193">
        <v>153</v>
      </c>
      <c r="B193">
        <v>2173</v>
      </c>
      <c r="F193">
        <f>'Switchgrass Fit Low Rain'!$B$17+'Switchgrass Fit Low Rain'!$B$18*'Switchgrass k=0.012 Low Rain'!B193</f>
        <v>8.2046203688468147</v>
      </c>
      <c r="G193" s="5">
        <f t="shared" si="14"/>
        <v>3657.8117637829505</v>
      </c>
      <c r="H193" s="5">
        <f t="shared" si="15"/>
        <v>10058.982350403114</v>
      </c>
      <c r="I193" s="11">
        <f t="shared" si="16"/>
        <v>6984854.1537192576</v>
      </c>
      <c r="J193" s="5">
        <f t="shared" si="13"/>
        <v>30.142972826003305</v>
      </c>
    </row>
    <row r="194" spans="1:10" x14ac:dyDescent="0.25">
      <c r="A194">
        <v>154</v>
      </c>
      <c r="B194">
        <v>2174</v>
      </c>
      <c r="F194">
        <f>'Switchgrass Fit Low Rain'!$B$17+'Switchgrass Fit Low Rain'!$B$18*'Switchgrass k=0.012 Low Rain'!B194</f>
        <v>8.1926203688468142</v>
      </c>
      <c r="G194" s="5">
        <f t="shared" si="14"/>
        <v>3614.1803347675377</v>
      </c>
      <c r="H194" s="5">
        <f t="shared" si="15"/>
        <v>9938.9959206107287</v>
      </c>
      <c r="I194" s="11">
        <f t="shared" si="16"/>
        <v>6998407.3299746355</v>
      </c>
      <c r="J194" s="5">
        <f t="shared" si="13"/>
        <v>30.201461237440551</v>
      </c>
    </row>
    <row r="195" spans="1:10" x14ac:dyDescent="0.25">
      <c r="A195">
        <v>155</v>
      </c>
      <c r="B195">
        <v>2175</v>
      </c>
      <c r="F195">
        <f>'Switchgrass Fit Low Rain'!$B$17+'Switchgrass Fit Low Rain'!$B$18*'Switchgrass k=0.012 Low Rain'!B195</f>
        <v>8.1806203688468138</v>
      </c>
      <c r="G195" s="5">
        <f t="shared" si="14"/>
        <v>3571.069353965665</v>
      </c>
      <c r="H195" s="5">
        <f t="shared" si="15"/>
        <v>9820.440723405578</v>
      </c>
      <c r="I195" s="11">
        <f t="shared" si="16"/>
        <v>7011798.8400520068</v>
      </c>
      <c r="J195" s="5">
        <f t="shared" si="13"/>
        <v>30.25925198231193</v>
      </c>
    </row>
    <row r="196" spans="1:10" x14ac:dyDescent="0.25">
      <c r="A196">
        <v>156</v>
      </c>
      <c r="B196">
        <v>2176</v>
      </c>
      <c r="F196">
        <f>'Switchgrass Fit Low Rain'!$B$17+'Switchgrass Fit Low Rain'!$B$18*'Switchgrass k=0.012 Low Rain'!B196</f>
        <v>8.1686203688468133</v>
      </c>
      <c r="G196" s="5">
        <f t="shared" si="14"/>
        <v>3528.4726133216004</v>
      </c>
      <c r="H196" s="5">
        <f t="shared" si="15"/>
        <v>9703.299686634402</v>
      </c>
      <c r="I196" s="11">
        <f t="shared" si="16"/>
        <v>7025030.6123519624</v>
      </c>
      <c r="J196" s="5">
        <f t="shared" si="13"/>
        <v>30.316353382584548</v>
      </c>
    </row>
    <row r="197" spans="1:10" x14ac:dyDescent="0.25">
      <c r="A197">
        <v>157</v>
      </c>
      <c r="B197">
        <v>2177</v>
      </c>
      <c r="F197">
        <f>'Switchgrass Fit Low Rain'!$B$17+'Switchgrass Fit Low Rain'!$B$18*'Switchgrass k=0.012 Low Rain'!B197</f>
        <v>8.1566203688468164</v>
      </c>
      <c r="G197" s="5">
        <f t="shared" si="14"/>
        <v>3486.383978831097</v>
      </c>
      <c r="H197" s="5">
        <f t="shared" si="15"/>
        <v>9587.5559417855166</v>
      </c>
      <c r="I197" s="11">
        <f t="shared" si="16"/>
        <v>7038104.5522725787</v>
      </c>
      <c r="J197" s="5">
        <f t="shared" si="13"/>
        <v>30.372773660958742</v>
      </c>
    </row>
    <row r="198" spans="1:10" x14ac:dyDescent="0.25">
      <c r="A198">
        <v>158</v>
      </c>
      <c r="B198">
        <v>2178</v>
      </c>
      <c r="F198">
        <f>'Switchgrass Fit Low Rain'!$B$17+'Switchgrass Fit Low Rain'!$B$18*'Switchgrass k=0.012 Low Rain'!B198</f>
        <v>8.1446203688468159</v>
      </c>
      <c r="G198" s="5">
        <f t="shared" si="14"/>
        <v>3444.7973896580329</v>
      </c>
      <c r="H198" s="5">
        <f t="shared" si="15"/>
        <v>9473.1928215595908</v>
      </c>
      <c r="I198" s="11">
        <f t="shared" si="16"/>
        <v>7051022.5424837964</v>
      </c>
      <c r="J198" s="5">
        <f t="shared" si="13"/>
        <v>30.428520942052067</v>
      </c>
    </row>
    <row r="199" spans="1:10" x14ac:dyDescent="0.25">
      <c r="A199">
        <v>159</v>
      </c>
      <c r="B199">
        <v>2179</v>
      </c>
      <c r="F199">
        <f>'Switchgrass Fit Low Rain'!$B$17+'Switchgrass Fit Low Rain'!$B$18*'Switchgrass k=0.012 Low Rain'!B199</f>
        <v>8.1326203688468155</v>
      </c>
      <c r="G199" s="5">
        <f t="shared" si="14"/>
        <v>3403.7068572617181</v>
      </c>
      <c r="H199" s="5">
        <f t="shared" si="15"/>
        <v>9360.1938574697251</v>
      </c>
      <c r="I199" s="11">
        <f t="shared" si="16"/>
        <v>7063786.4431985281</v>
      </c>
      <c r="J199" s="5">
        <f t="shared" ref="J199:J262" si="17">I199/$C$2*100</f>
        <v>30.483603253569353</v>
      </c>
    </row>
    <row r="200" spans="1:10" x14ac:dyDescent="0.25">
      <c r="A200">
        <v>160</v>
      </c>
      <c r="B200">
        <v>2180</v>
      </c>
      <c r="F200">
        <f>'Switchgrass Fit Low Rain'!$B$17+'Switchgrass Fit Low Rain'!$B$18*'Switchgrass k=0.012 Low Rain'!B200</f>
        <v>8.120620368846815</v>
      </c>
      <c r="G200" s="5">
        <f t="shared" si="14"/>
        <v>3363.1064645344832</v>
      </c>
      <c r="H200" s="5">
        <f t="shared" si="15"/>
        <v>9248.5427774698292</v>
      </c>
      <c r="I200" s="11">
        <f t="shared" si="16"/>
        <v>7076398.0924405316</v>
      </c>
      <c r="J200" s="5">
        <f t="shared" si="17"/>
        <v>30.538028527458629</v>
      </c>
    </row>
    <row r="201" spans="1:10" x14ac:dyDescent="0.25">
      <c r="A201">
        <v>161</v>
      </c>
      <c r="B201">
        <v>2181</v>
      </c>
      <c r="F201">
        <f>'Switchgrass Fit Low Rain'!$B$17+'Switchgrass Fit Low Rain'!$B$18*'Switchgrass k=0.012 Low Rain'!B201</f>
        <v>8.1086203688468146</v>
      </c>
      <c r="G201" s="5">
        <f t="shared" si="14"/>
        <v>3322.9903649496164</v>
      </c>
      <c r="H201" s="5">
        <f t="shared" si="15"/>
        <v>9138.2235036114453</v>
      </c>
      <c r="I201" s="11">
        <f t="shared" si="16"/>
        <v>7088859.3063090919</v>
      </c>
      <c r="J201" s="5">
        <f t="shared" si="17"/>
        <v>30.591804601053379</v>
      </c>
    </row>
    <row r="202" spans="1:10" x14ac:dyDescent="0.25">
      <c r="A202">
        <v>162</v>
      </c>
      <c r="B202">
        <v>2182</v>
      </c>
      <c r="F202">
        <f>'Switchgrass Fit Low Rain'!$B$17+'Switchgrass Fit Low Rain'!$B$18*'Switchgrass k=0.012 Low Rain'!B202</f>
        <v>8.0966203688468141</v>
      </c>
      <c r="G202" s="5">
        <f t="shared" si="14"/>
        <v>3283.3527817194577</v>
      </c>
      <c r="H202" s="5">
        <f t="shared" si="15"/>
        <v>9029.2201497285077</v>
      </c>
      <c r="I202" s="11">
        <f t="shared" si="16"/>
        <v>7101171.8792405399</v>
      </c>
      <c r="J202" s="5">
        <f t="shared" si="17"/>
        <v>30.644939218201145</v>
      </c>
    </row>
    <row r="203" spans="1:10" x14ac:dyDescent="0.25">
      <c r="A203">
        <v>163</v>
      </c>
      <c r="B203">
        <v>2183</v>
      </c>
      <c r="F203">
        <f>'Switchgrass Fit Low Rain'!$B$17+'Switchgrass Fit Low Rain'!$B$18*'Switchgrass k=0.012 Low Rain'!B203</f>
        <v>8.0846203688468137</v>
      </c>
      <c r="G203" s="5">
        <f t="shared" si="14"/>
        <v>3244.1880069635276</v>
      </c>
      <c r="H203" s="5">
        <f t="shared" si="15"/>
        <v>8921.5170191497018</v>
      </c>
      <c r="I203" s="11">
        <f t="shared" si="16"/>
        <v>7113337.5842666533</v>
      </c>
      <c r="J203" s="5">
        <f t="shared" si="17"/>
        <v>30.697440030378591</v>
      </c>
    </row>
    <row r="204" spans="1:10" x14ac:dyDescent="0.25">
      <c r="A204">
        <v>164</v>
      </c>
      <c r="B204">
        <v>2184</v>
      </c>
      <c r="F204">
        <f>'Switchgrass Fit Low Rain'!$B$17+'Switchgrass Fit Low Rain'!$B$18*'Switchgrass k=0.012 Low Rain'!B204</f>
        <v>8.0726203688468132</v>
      </c>
      <c r="G204" s="5">
        <f t="shared" si="14"/>
        <v>3205.4904008865838</v>
      </c>
      <c r="H204" s="5">
        <f t="shared" si="15"/>
        <v>8815.0986024381054</v>
      </c>
      <c r="I204" s="11">
        <f t="shared" si="16"/>
        <v>7125358.1732699778</v>
      </c>
      <c r="J204" s="5">
        <f t="shared" si="17"/>
        <v>30.749314597793408</v>
      </c>
    </row>
    <row r="205" spans="1:10" x14ac:dyDescent="0.25">
      <c r="A205">
        <v>165</v>
      </c>
      <c r="B205">
        <v>2185</v>
      </c>
      <c r="F205">
        <f>'Switchgrass Fit Low Rain'!$B$17+'Switchgrass Fit Low Rain'!$B$18*'Switchgrass k=0.012 Low Rain'!B205</f>
        <v>8.0606203688468163</v>
      </c>
      <c r="G205" s="5">
        <f t="shared" si="14"/>
        <v>3167.2543909664932</v>
      </c>
      <c r="H205" s="5">
        <f t="shared" si="15"/>
        <v>8709.9495751578561</v>
      </c>
      <c r="I205" s="11">
        <f t="shared" si="16"/>
        <v>7137235.3772361018</v>
      </c>
      <c r="J205" s="5">
        <f t="shared" si="17"/>
        <v>30.800570390472938</v>
      </c>
    </row>
    <row r="206" spans="1:10" x14ac:dyDescent="0.25">
      <c r="A206">
        <v>166</v>
      </c>
      <c r="B206">
        <v>2186</v>
      </c>
      <c r="F206">
        <f>'Switchgrass Fit Low Rain'!$B$17+'Switchgrass Fit Low Rain'!$B$18*'Switchgrass k=0.012 Low Rain'!B206</f>
        <v>8.0486203688468159</v>
      </c>
      <c r="G206" s="5">
        <f t="shared" si="14"/>
        <v>3129.4744711517319</v>
      </c>
      <c r="H206" s="5">
        <f t="shared" si="15"/>
        <v>8606.0547956672635</v>
      </c>
      <c r="I206" s="11">
        <f t="shared" si="16"/>
        <v>7148970.9065029211</v>
      </c>
      <c r="J206" s="5">
        <f t="shared" si="17"/>
        <v>30.851214789339899</v>
      </c>
    </row>
    <row r="207" spans="1:10" x14ac:dyDescent="0.25">
      <c r="A207">
        <v>167</v>
      </c>
      <c r="B207">
        <v>2187</v>
      </c>
      <c r="F207">
        <f>'Switchgrass Fit Low Rain'!$B$17+'Switchgrass Fit Low Rain'!$B$18*'Switchgrass k=0.012 Low Rain'!B207</f>
        <v>8.0366203688468154</v>
      </c>
      <c r="G207" s="5">
        <f t="shared" si="14"/>
        <v>3092.1452010685748</v>
      </c>
      <c r="H207" s="5">
        <f t="shared" si="15"/>
        <v>8503.3993029385801</v>
      </c>
      <c r="I207" s="11">
        <f t="shared" si="16"/>
        <v>7160566.4510069285</v>
      </c>
      <c r="J207" s="5">
        <f t="shared" si="17"/>
        <v>30.901255087275239</v>
      </c>
    </row>
    <row r="208" spans="1:10" x14ac:dyDescent="0.25">
      <c r="A208">
        <v>168</v>
      </c>
      <c r="B208">
        <v>2188</v>
      </c>
      <c r="F208">
        <f>'Switchgrass Fit Low Rain'!$B$17+'Switchgrass Fit Low Rain'!$B$18*'Switchgrass k=0.012 Low Rain'!B208</f>
        <v>8.024620368846815</v>
      </c>
      <c r="G208" s="5">
        <f t="shared" si="14"/>
        <v>3055.2612052376239</v>
      </c>
      <c r="H208" s="5">
        <f t="shared" si="15"/>
        <v>8401.9683144034661</v>
      </c>
      <c r="I208" s="11">
        <f t="shared" si="16"/>
        <v>7172023.6805265695</v>
      </c>
      <c r="J208" s="5">
        <f t="shared" si="17"/>
        <v>30.950698490168328</v>
      </c>
    </row>
    <row r="209" spans="1:10" x14ac:dyDescent="0.25">
      <c r="A209">
        <v>169</v>
      </c>
      <c r="B209">
        <v>2189</v>
      </c>
      <c r="F209">
        <f>'Switchgrass Fit Low Rain'!$B$17+'Switchgrass Fit Low Rain'!$B$18*'Switchgrass k=0.012 Low Rain'!B209</f>
        <v>8.0126203688468145</v>
      </c>
      <c r="G209" s="5">
        <f t="shared" si="14"/>
        <v>3018.817172299744</v>
      </c>
      <c r="H209" s="5">
        <f t="shared" si="15"/>
        <v>8301.7472238242954</v>
      </c>
      <c r="I209" s="11">
        <f t="shared" si="16"/>
        <v>7183344.2449226938</v>
      </c>
      <c r="J209" s="5">
        <f t="shared" si="17"/>
        <v>30.999552117954632</v>
      </c>
    </row>
    <row r="210" spans="1:10" x14ac:dyDescent="0.25">
      <c r="A210">
        <v>170</v>
      </c>
      <c r="B210">
        <v>2190</v>
      </c>
      <c r="F210">
        <f>'Switchgrass Fit Low Rain'!$B$17+'Switchgrass Fit Low Rain'!$B$18*'Switchgrass k=0.012 Low Rain'!B210</f>
        <v>8.000620368846814</v>
      </c>
      <c r="G210" s="5">
        <f t="shared" si="14"/>
        <v>2982.8078542512162</v>
      </c>
      <c r="H210" s="5">
        <f t="shared" si="15"/>
        <v>8202.7215991908452</v>
      </c>
      <c r="I210" s="11">
        <f t="shared" si="16"/>
        <v>7194529.7743761353</v>
      </c>
      <c r="J210" s="5">
        <f t="shared" si="17"/>
        <v>31.047823005640957</v>
      </c>
    </row>
    <row r="211" spans="1:10" x14ac:dyDescent="0.25">
      <c r="A211">
        <v>171</v>
      </c>
      <c r="B211">
        <v>2191</v>
      </c>
      <c r="F211">
        <f>'Switchgrass Fit Low Rain'!$B$17+'Switchgrass Fit Low Rain'!$B$18*'Switchgrass k=0.012 Low Rain'!B211</f>
        <v>7.9886203688468136</v>
      </c>
      <c r="G211" s="5">
        <f t="shared" si="14"/>
        <v>2947.2280656880175</v>
      </c>
      <c r="H211" s="5">
        <f t="shared" si="15"/>
        <v>8104.8771806420482</v>
      </c>
      <c r="I211" s="11">
        <f t="shared" si="16"/>
        <v>7205581.8796224659</v>
      </c>
      <c r="J211" s="5">
        <f t="shared" si="17"/>
        <v>31.095518104318554</v>
      </c>
    </row>
    <row r="212" spans="1:10" x14ac:dyDescent="0.25">
      <c r="A212">
        <v>172</v>
      </c>
      <c r="B212">
        <v>2192</v>
      </c>
      <c r="F212">
        <f>'Switchgrass Fit Low Rain'!$B$17+'Switchgrass Fit Low Rain'!$B$18*'Switchgrass k=0.012 Low Rain'!B212</f>
        <v>7.9766203688468131</v>
      </c>
      <c r="G212" s="5">
        <f t="shared" si="14"/>
        <v>2912.0726830591125</v>
      </c>
      <c r="H212" s="5">
        <f t="shared" si="15"/>
        <v>8008.199878412559</v>
      </c>
      <c r="I212" s="11">
        <f t="shared" si="16"/>
        <v>7216502.1521839369</v>
      </c>
      <c r="J212" s="5">
        <f t="shared" si="17"/>
        <v>31.142644282164039</v>
      </c>
    </row>
    <row r="213" spans="1:10" x14ac:dyDescent="0.25">
      <c r="A213">
        <v>173</v>
      </c>
      <c r="B213">
        <v>2193</v>
      </c>
      <c r="F213">
        <f>'Switchgrass Fit Low Rain'!$B$17+'Switchgrass Fit Low Rain'!$B$18*'Switchgrass k=0.012 Low Rain'!B213</f>
        <v>7.9646203688468162</v>
      </c>
      <c r="G213" s="5">
        <f t="shared" si="14"/>
        <v>2877.3366439286642</v>
      </c>
      <c r="H213" s="5">
        <f t="shared" si="15"/>
        <v>7912.6757708038267</v>
      </c>
      <c r="I213" s="11">
        <f t="shared" si="16"/>
        <v>7227292.1645986699</v>
      </c>
      <c r="J213" s="5">
        <f t="shared" si="17"/>
        <v>31.189208325428474</v>
      </c>
    </row>
    <row r="214" spans="1:10" x14ac:dyDescent="0.25">
      <c r="A214">
        <v>174</v>
      </c>
      <c r="B214">
        <v>2194</v>
      </c>
      <c r="F214">
        <f>'Switchgrass Fit Low Rain'!$B$17+'Switchgrass Fit Low Rain'!$B$18*'Switchgrass k=0.012 Low Rain'!B214</f>
        <v>7.9526203688468158</v>
      </c>
      <c r="G214" s="5">
        <f t="shared" si="14"/>
        <v>2843.0149462469926</v>
      </c>
      <c r="H214" s="5">
        <f t="shared" si="15"/>
        <v>7818.2911021792297</v>
      </c>
      <c r="I214" s="11">
        <f t="shared" si="16"/>
        <v>7237953.4706470966</v>
      </c>
      <c r="J214" s="5">
        <f t="shared" si="17"/>
        <v>31.235216939414538</v>
      </c>
    </row>
    <row r="215" spans="1:10" x14ac:dyDescent="0.25">
      <c r="A215">
        <v>175</v>
      </c>
      <c r="B215">
        <v>2195</v>
      </c>
      <c r="F215">
        <f>'Switchgrass Fit Low Rain'!$B$17+'Switchgrass Fit Low Rain'!$B$18*'Switchgrass k=0.012 Low Rain'!B215</f>
        <v>7.9406203688468153</v>
      </c>
      <c r="G215" s="5">
        <f t="shared" si="14"/>
        <v>2809.1026476303341</v>
      </c>
      <c r="H215" s="5">
        <f t="shared" si="15"/>
        <v>7725.0322809834188</v>
      </c>
      <c r="I215" s="11">
        <f t="shared" si="16"/>
        <v>7248487.6055757105</v>
      </c>
      <c r="J215" s="5">
        <f t="shared" si="17"/>
        <v>31.280676749442151</v>
      </c>
    </row>
    <row r="216" spans="1:10" x14ac:dyDescent="0.25">
      <c r="A216">
        <v>176</v>
      </c>
      <c r="B216">
        <v>2196</v>
      </c>
      <c r="F216">
        <f>'Switchgrass Fit Low Rain'!$B$17+'Switchgrass Fit Low Rain'!$B$18*'Switchgrass k=0.012 Low Rain'!B216</f>
        <v>7.9286203688468149</v>
      </c>
      <c r="G216" s="5">
        <f t="shared" si="14"/>
        <v>2775.594864649087</v>
      </c>
      <c r="H216" s="5">
        <f t="shared" si="15"/>
        <v>7632.8858777849891</v>
      </c>
      <c r="I216" s="11">
        <f t="shared" si="16"/>
        <v>7258896.0863181446</v>
      </c>
      <c r="J216" s="5">
        <f t="shared" si="17"/>
        <v>31.325594301802511</v>
      </c>
    </row>
    <row r="217" spans="1:10" x14ac:dyDescent="0.25">
      <c r="A217">
        <v>177</v>
      </c>
      <c r="B217">
        <v>2197</v>
      </c>
      <c r="F217">
        <f>'Switchgrass Fit Low Rain'!$B$17+'Switchgrass Fit Low Rain'!$B$18*'Switchgrass k=0.012 Low Rain'!B217</f>
        <v>7.9166203688468144</v>
      </c>
      <c r="G217" s="5">
        <f t="shared" si="14"/>
        <v>2742.4867721246005</v>
      </c>
      <c r="H217" s="5">
        <f t="shared" si="15"/>
        <v>7541.8386233426518</v>
      </c>
      <c r="I217" s="11">
        <f t="shared" si="16"/>
        <v>7269180.4117136123</v>
      </c>
      <c r="J217" s="5">
        <f t="shared" si="17"/>
        <v>31.369976064700783</v>
      </c>
    </row>
    <row r="218" spans="1:10" x14ac:dyDescent="0.25">
      <c r="A218">
        <v>178</v>
      </c>
      <c r="B218">
        <v>2198</v>
      </c>
      <c r="F218">
        <f>'Switchgrass Fit Low Rain'!$B$17+'Switchgrass Fit Low Rain'!$B$18*'Switchgrass k=0.012 Low Rain'!B218</f>
        <v>7.904620368846814</v>
      </c>
      <c r="G218" s="5">
        <f t="shared" si="14"/>
        <v>2709.7736024343394</v>
      </c>
      <c r="H218" s="5">
        <f t="shared" si="15"/>
        <v>7451.8774066944334</v>
      </c>
      <c r="I218" s="11">
        <f t="shared" si="16"/>
        <v>7279342.0627227407</v>
      </c>
      <c r="J218" s="5">
        <f t="shared" si="17"/>
        <v>31.4138284291875</v>
      </c>
    </row>
    <row r="219" spans="1:10" x14ac:dyDescent="0.25">
      <c r="A219">
        <v>179</v>
      </c>
      <c r="B219">
        <v>2199</v>
      </c>
      <c r="F219">
        <f>'Switchgrass Fit Low Rain'!$B$17+'Switchgrass Fit Low Rain'!$B$18*'Switchgrass k=0.012 Low Rain'!B219</f>
        <v>7.8926203688468135</v>
      </c>
      <c r="G219" s="5">
        <f t="shared" si="14"/>
        <v>2677.4506448253405</v>
      </c>
      <c r="H219" s="5">
        <f t="shared" si="15"/>
        <v>7362.9892732696862</v>
      </c>
      <c r="I219" s="11">
        <f t="shared" si="16"/>
        <v>7289382.5026408359</v>
      </c>
      <c r="J219" s="5">
        <f t="shared" si="17"/>
        <v>31.457157710078949</v>
      </c>
    </row>
    <row r="220" spans="1:10" x14ac:dyDescent="0.25">
      <c r="A220">
        <v>180</v>
      </c>
      <c r="B220">
        <v>2200</v>
      </c>
      <c r="F220">
        <f>'Switchgrass Fit Low Rain'!$B$17+'Switchgrass Fit Low Rain'!$B$18*'Switchgrass k=0.012 Low Rain'!B220</f>
        <v>7.8806203688468166</v>
      </c>
      <c r="G220" s="5">
        <f t="shared" si="14"/>
        <v>2645.5132447358628</v>
      </c>
      <c r="H220" s="5">
        <f t="shared" si="15"/>
        <v>7275.1614230236228</v>
      </c>
      <c r="I220" s="11">
        <f t="shared" si="16"/>
        <v>7299303.1773085957</v>
      </c>
      <c r="J220" s="5">
        <f t="shared" si="17"/>
        <v>31.499970146866431</v>
      </c>
    </row>
    <row r="221" spans="1:10" x14ac:dyDescent="0.25">
      <c r="A221">
        <v>181</v>
      </c>
      <c r="B221">
        <v>2201</v>
      </c>
      <c r="F221">
        <f>'Switchgrass Fit Low Rain'!$B$17+'Switchgrass Fit Low Rain'!$B$18*'Switchgrass k=0.012 Low Rain'!B221</f>
        <v>7.8686203688468161</v>
      </c>
      <c r="G221" s="5">
        <f t="shared" si="14"/>
        <v>2613.9568031250865</v>
      </c>
      <c r="H221" s="5">
        <f t="shared" si="15"/>
        <v>7188.381208593988</v>
      </c>
      <c r="I221" s="11">
        <f t="shared" si="16"/>
        <v>7309105.515320315</v>
      </c>
      <c r="J221" s="5">
        <f t="shared" si="17"/>
        <v>31.542271904614832</v>
      </c>
    </row>
    <row r="222" spans="1:10" x14ac:dyDescent="0.25">
      <c r="A222">
        <v>182</v>
      </c>
      <c r="B222">
        <v>2202</v>
      </c>
      <c r="F222">
        <f>'Switchgrass Fit Low Rain'!$B$17+'Switchgrass Fit Low Rain'!$B$18*'Switchgrass k=0.012 Low Rain'!B222</f>
        <v>7.8566203688468157</v>
      </c>
      <c r="G222" s="5">
        <f t="shared" si="14"/>
        <v>2582.7767758108994</v>
      </c>
      <c r="H222" s="5">
        <f t="shared" si="15"/>
        <v>7102.6361334799731</v>
      </c>
      <c r="I222" s="11">
        <f t="shared" si="16"/>
        <v>7318790.9282296058</v>
      </c>
      <c r="J222" s="5">
        <f t="shared" si="17"/>
        <v>31.584069074850362</v>
      </c>
    </row>
    <row r="223" spans="1:10" x14ac:dyDescent="0.25">
      <c r="A223">
        <v>183</v>
      </c>
      <c r="B223">
        <v>2203</v>
      </c>
      <c r="F223">
        <f>'Switchgrass Fit Low Rain'!$B$17+'Switchgrass Fit Low Rain'!$B$18*'Switchgrass k=0.012 Low Rain'!B223</f>
        <v>7.8446203688468152</v>
      </c>
      <c r="G223" s="5">
        <f t="shared" si="14"/>
        <v>2551.9686728154884</v>
      </c>
      <c r="H223" s="5">
        <f t="shared" si="15"/>
        <v>7017.9138502425931</v>
      </c>
      <c r="I223" s="11">
        <f t="shared" si="16"/>
        <v>7328360.8107526638</v>
      </c>
      <c r="J223" s="5">
        <f t="shared" si="17"/>
        <v>31.625367676437772</v>
      </c>
    </row>
    <row r="224" spans="1:10" x14ac:dyDescent="0.25">
      <c r="A224">
        <v>184</v>
      </c>
      <c r="B224">
        <v>2204</v>
      </c>
      <c r="F224">
        <f>'Switchgrass Fit Low Rain'!$B$17+'Switchgrass Fit Low Rain'!$B$18*'Switchgrass k=0.012 Low Rain'!B224</f>
        <v>7.8326203688468148</v>
      </c>
      <c r="G224" s="5">
        <f t="shared" si="14"/>
        <v>2521.5280577187864</v>
      </c>
      <c r="H224" s="5">
        <f t="shared" si="15"/>
        <v>6934.2021587266627</v>
      </c>
      <c r="I224" s="11">
        <f t="shared" si="16"/>
        <v>7337816.5409691092</v>
      </c>
      <c r="J224" s="5">
        <f t="shared" si="17"/>
        <v>31.66617365644704</v>
      </c>
    </row>
    <row r="225" spans="1:10" x14ac:dyDescent="0.25">
      <c r="A225">
        <v>185</v>
      </c>
      <c r="B225">
        <v>2205</v>
      </c>
      <c r="F225">
        <f>'Switchgrass Fit Low Rain'!$B$17+'Switchgrass Fit Low Rain'!$B$18*'Switchgrass k=0.012 Low Rain'!B225</f>
        <v>7.8206203688468143</v>
      </c>
      <c r="G225" s="5">
        <f t="shared" si="14"/>
        <v>2491.4505470196168</v>
      </c>
      <c r="H225" s="5">
        <f t="shared" si="15"/>
        <v>6851.4890043039459</v>
      </c>
      <c r="I225" s="11">
        <f t="shared" si="16"/>
        <v>7347159.4805204328</v>
      </c>
      <c r="J225" s="5">
        <f t="shared" si="17"/>
        <v>31.706492891009809</v>
      </c>
    </row>
    <row r="226" spans="1:10" x14ac:dyDescent="0.25">
      <c r="A226">
        <v>186</v>
      </c>
      <c r="B226">
        <v>2206</v>
      </c>
      <c r="F226">
        <f>'Switchgrass Fit Low Rain'!$B$17+'Switchgrass Fit Low Rain'!$B$18*'Switchgrass k=0.012 Low Rain'!B226</f>
        <v>7.8086203688468139</v>
      </c>
      <c r="G226" s="5">
        <f t="shared" si="14"/>
        <v>2461.7318095044657</v>
      </c>
      <c r="H226" s="5">
        <f t="shared" si="15"/>
        <v>6769.7624761372808</v>
      </c>
      <c r="I226" s="11">
        <f t="shared" si="16"/>
        <v>7356390.9748060741</v>
      </c>
      <c r="J226" s="5">
        <f t="shared" si="17"/>
        <v>31.74633118616552</v>
      </c>
    </row>
    <row r="227" spans="1:10" x14ac:dyDescent="0.25">
      <c r="A227">
        <v>187</v>
      </c>
      <c r="B227">
        <v>2207</v>
      </c>
      <c r="F227">
        <f>'Switchgrass Fit Low Rain'!$B$17+'Switchgrass Fit Low Rain'!$B$18*'Switchgrass k=0.012 Low Rain'!B227</f>
        <v>7.7966203688468134</v>
      </c>
      <c r="G227" s="5">
        <f t="shared" si="14"/>
        <v>2432.3675656237756</v>
      </c>
      <c r="H227" s="5">
        <f t="shared" si="15"/>
        <v>6689.0108054653829</v>
      </c>
      <c r="I227" s="11">
        <f t="shared" si="16"/>
        <v>7365512.3531771628</v>
      </c>
      <c r="J227" s="5">
        <f t="shared" si="17"/>
        <v>31.78569427869753</v>
      </c>
    </row>
    <row r="228" spans="1:10" x14ac:dyDescent="0.25">
      <c r="A228">
        <v>188</v>
      </c>
      <c r="B228">
        <v>2208</v>
      </c>
      <c r="F228">
        <f>'Switchgrass Fit Low Rain'!$B$17+'Switchgrass Fit Low Rain'!$B$18*'Switchgrass k=0.012 Low Rain'!B228</f>
        <v>7.7846203688468165</v>
      </c>
      <c r="G228" s="5">
        <f t="shared" si="14"/>
        <v>2403.3535868756958</v>
      </c>
      <c r="H228" s="5">
        <f t="shared" si="15"/>
        <v>6609.2223639081631</v>
      </c>
      <c r="I228" s="11">
        <f t="shared" si="16"/>
        <v>7374524.9291279465</v>
      </c>
      <c r="J228" s="5">
        <f t="shared" si="17"/>
        <v>31.824587836959171</v>
      </c>
    </row>
    <row r="229" spans="1:10" x14ac:dyDescent="0.25">
      <c r="A229">
        <v>189</v>
      </c>
      <c r="B229">
        <v>2209</v>
      </c>
      <c r="F229">
        <f>'Switchgrass Fit Low Rain'!$B$17+'Switchgrass Fit Low Rain'!$B$18*'Switchgrass k=0.012 Low Rain'!B229</f>
        <v>7.7726203688468161</v>
      </c>
      <c r="G229" s="5">
        <f t="shared" si="14"/>
        <v>2374.6856951971322</v>
      </c>
      <c r="H229" s="5">
        <f t="shared" si="15"/>
        <v>6530.3856617921138</v>
      </c>
      <c r="I229" s="11">
        <f t="shared" si="16"/>
        <v>7383430.0004849359</v>
      </c>
      <c r="J229" s="5">
        <f t="shared" si="17"/>
        <v>31.863017461690053</v>
      </c>
    </row>
    <row r="230" spans="1:10" x14ac:dyDescent="0.25">
      <c r="A230">
        <v>190</v>
      </c>
      <c r="B230">
        <v>2210</v>
      </c>
      <c r="F230">
        <f>'Switchgrass Fit Low Rain'!$B$17+'Switchgrass Fit Low Rain'!$B$18*'Switchgrass k=0.012 Low Rain'!B230</f>
        <v>7.7606203688468156</v>
      </c>
      <c r="G230" s="5">
        <f t="shared" si="14"/>
        <v>2346.3597623621536</v>
      </c>
      <c r="H230" s="5">
        <f t="shared" si="15"/>
        <v>6452.4893464959223</v>
      </c>
      <c r="I230" s="11">
        <f t="shared" si="16"/>
        <v>7392228.849593794</v>
      </c>
      <c r="J230" s="5">
        <f t="shared" si="17"/>
        <v>31.900988686822533</v>
      </c>
    </row>
    <row r="231" spans="1:10" x14ac:dyDescent="0.25">
      <c r="A231">
        <v>191</v>
      </c>
      <c r="B231">
        <v>2211</v>
      </c>
      <c r="F231">
        <f>'Switchgrass Fit Low Rain'!$B$17+'Switchgrass Fit Low Rain'!$B$18*'Switchgrass k=0.012 Low Rain'!B231</f>
        <v>7.7486203688468152</v>
      </c>
      <c r="G231" s="5">
        <f t="shared" si="14"/>
        <v>2318.3717093874843</v>
      </c>
      <c r="H231" s="5">
        <f t="shared" si="15"/>
        <v>6375.5222008155815</v>
      </c>
      <c r="I231" s="11">
        <f t="shared" si="16"/>
        <v>7400922.7435039971</v>
      </c>
      <c r="J231" s="5">
        <f t="shared" si="17"/>
        <v>31.938506980278646</v>
      </c>
    </row>
    <row r="232" spans="1:10" x14ac:dyDescent="0.25">
      <c r="A232">
        <v>192</v>
      </c>
      <c r="B232">
        <v>2212</v>
      </c>
      <c r="F232">
        <f>'Switchgrass Fit Low Rain'!$B$17+'Switchgrass Fit Low Rain'!$B$18*'Switchgrass k=0.012 Low Rain'!B232</f>
        <v>7.7366203688468147</v>
      </c>
      <c r="G232" s="5">
        <f t="shared" si="14"/>
        <v>2290.7175059451324</v>
      </c>
      <c r="H232" s="5">
        <f t="shared" si="15"/>
        <v>6299.4731413491145</v>
      </c>
      <c r="I232" s="11">
        <f t="shared" si="16"/>
        <v>7409512.9341512909</v>
      </c>
      <c r="J232" s="5">
        <f t="shared" si="17"/>
        <v>31.975577744757487</v>
      </c>
    </row>
    <row r="233" spans="1:10" x14ac:dyDescent="0.25">
      <c r="A233">
        <v>193</v>
      </c>
      <c r="B233">
        <v>2213</v>
      </c>
      <c r="F233">
        <f>'Switchgrass Fit Low Rain'!$B$17+'Switchgrass Fit Low Rain'!$B$18*'Switchgrass k=0.012 Low Rain'!B233</f>
        <v>7.7246203688468142</v>
      </c>
      <c r="G233" s="5">
        <f t="shared" si="14"/>
        <v>2263.3931697820158</v>
      </c>
      <c r="H233" s="5">
        <f t="shared" si="15"/>
        <v>6224.331216900543</v>
      </c>
      <c r="I233" s="11">
        <f t="shared" si="16"/>
        <v>7418000.6585379736</v>
      </c>
      <c r="J233" s="5">
        <f t="shared" si="17"/>
        <v>32.012206318513201</v>
      </c>
    </row>
    <row r="234" spans="1:10" x14ac:dyDescent="0.25">
      <c r="A234">
        <v>194</v>
      </c>
      <c r="B234">
        <v>2214</v>
      </c>
      <c r="F234">
        <f>'Switchgrass Fit Low Rain'!$B$17+'Switchgrass Fit Low Rain'!$B$18*'Switchgrass k=0.012 Low Rain'!B234</f>
        <v>7.7126203688468138</v>
      </c>
      <c r="G234" s="5">
        <f t="shared" ref="G234:G297" si="18">EXP(F234)</f>
        <v>2236.3947661465095</v>
      </c>
      <c r="H234" s="5">
        <f t="shared" ref="H234:H297" si="19">G234*44/16</f>
        <v>6150.0856069029014</v>
      </c>
      <c r="I234" s="11">
        <f t="shared" ref="I234:I297" si="20">I233+G234+H234</f>
        <v>7426387.1389110228</v>
      </c>
      <c r="J234" s="5">
        <f t="shared" si="17"/>
        <v>32.048397976123688</v>
      </c>
    </row>
    <row r="235" spans="1:10" x14ac:dyDescent="0.25">
      <c r="A235">
        <v>195</v>
      </c>
      <c r="B235">
        <v>2215</v>
      </c>
      <c r="F235">
        <f>'Switchgrass Fit Low Rain'!$B$17+'Switchgrass Fit Low Rain'!$B$18*'Switchgrass k=0.012 Low Rain'!B235</f>
        <v>7.7006203688468133</v>
      </c>
      <c r="G235" s="5">
        <f t="shared" si="18"/>
        <v>2209.7184072218374</v>
      </c>
      <c r="H235" s="5">
        <f t="shared" si="19"/>
        <v>6076.7256198600526</v>
      </c>
      <c r="I235" s="11">
        <f t="shared" si="20"/>
        <v>7434673.5829381049</v>
      </c>
      <c r="J235" s="5">
        <f t="shared" si="17"/>
        <v>32.084157929250203</v>
      </c>
    </row>
    <row r="236" spans="1:10" x14ac:dyDescent="0.25">
      <c r="A236">
        <v>196</v>
      </c>
      <c r="B236">
        <v>2216</v>
      </c>
      <c r="F236">
        <f>'Switchgrass Fit Low Rain'!$B$17+'Switchgrass Fit Low Rain'!$B$18*'Switchgrass k=0.012 Low Rain'!B236</f>
        <v>7.6886203688468164</v>
      </c>
      <c r="G236" s="5">
        <f t="shared" si="18"/>
        <v>2183.3602515662246</v>
      </c>
      <c r="H236" s="5">
        <f t="shared" si="19"/>
        <v>6004.2406918071174</v>
      </c>
      <c r="I236" s="11">
        <f t="shared" si="20"/>
        <v>7442861.1838814784</v>
      </c>
      <c r="J236" s="5">
        <f t="shared" si="17"/>
        <v>32.119491327387777</v>
      </c>
    </row>
    <row r="237" spans="1:10" x14ac:dyDescent="0.25">
      <c r="A237">
        <v>197</v>
      </c>
      <c r="B237">
        <v>2217</v>
      </c>
      <c r="F237">
        <f>'Switchgrass Fit Low Rain'!$B$17+'Switchgrass Fit Low Rain'!$B$18*'Switchgrass k=0.012 Low Rain'!B237</f>
        <v>7.676620368846816</v>
      </c>
      <c r="G237" s="5">
        <f t="shared" si="18"/>
        <v>2157.316503559694</v>
      </c>
      <c r="H237" s="5">
        <f t="shared" si="19"/>
        <v>5932.6203847891584</v>
      </c>
      <c r="I237" s="11">
        <f t="shared" si="20"/>
        <v>7450951.1207698267</v>
      </c>
      <c r="J237" s="5">
        <f t="shared" si="17"/>
        <v>32.154403258606806</v>
      </c>
    </row>
    <row r="238" spans="1:10" x14ac:dyDescent="0.25">
      <c r="A238">
        <v>198</v>
      </c>
      <c r="B238">
        <v>2218</v>
      </c>
      <c r="F238">
        <f>'Switchgrass Fit Low Rain'!$B$17+'Switchgrass Fit Low Rain'!$B$18*'Switchgrass k=0.012 Low Rain'!B238</f>
        <v>7.6646203688468155</v>
      </c>
      <c r="G238" s="5">
        <f t="shared" si="18"/>
        <v>2131.583412857537</v>
      </c>
      <c r="H238" s="5">
        <f t="shared" si="19"/>
        <v>5861.8543853582269</v>
      </c>
      <c r="I238" s="11">
        <f t="shared" si="20"/>
        <v>7458944.5585680427</v>
      </c>
      <c r="J238" s="5">
        <f t="shared" si="17"/>
        <v>32.188898750285702</v>
      </c>
    </row>
    <row r="239" spans="1:10" x14ac:dyDescent="0.25">
      <c r="A239">
        <v>199</v>
      </c>
      <c r="B239">
        <v>2219</v>
      </c>
      <c r="F239">
        <f>'Switchgrass Fit Low Rain'!$B$17+'Switchgrass Fit Low Rain'!$B$18*'Switchgrass k=0.012 Low Rain'!B239</f>
        <v>7.6526203688468151</v>
      </c>
      <c r="G239" s="5">
        <f t="shared" si="18"/>
        <v>2106.1572738502255</v>
      </c>
      <c r="H239" s="5">
        <f t="shared" si="19"/>
        <v>5791.93250308812</v>
      </c>
      <c r="I239" s="11">
        <f t="shared" si="20"/>
        <v>7466842.6483449815</v>
      </c>
      <c r="J239" s="5">
        <f t="shared" si="17"/>
        <v>32.222982769834893</v>
      </c>
    </row>
    <row r="240" spans="1:10" x14ac:dyDescent="0.25">
      <c r="A240">
        <v>200</v>
      </c>
      <c r="B240">
        <v>2220</v>
      </c>
      <c r="F240">
        <f>'Switchgrass Fit Low Rain'!$B$17+'Switchgrass Fit Low Rain'!$B$18*'Switchgrass k=0.012 Low Rain'!B240</f>
        <v>7.6406203688468146</v>
      </c>
      <c r="G240" s="5">
        <f t="shared" si="18"/>
        <v>2081.0344251298052</v>
      </c>
      <c r="H240" s="5">
        <f t="shared" si="19"/>
        <v>5722.8446691069639</v>
      </c>
      <c r="I240" s="11">
        <f t="shared" si="20"/>
        <v>7474646.5274392189</v>
      </c>
      <c r="J240" s="5">
        <f t="shared" si="17"/>
        <v>32.256660225412084</v>
      </c>
    </row>
    <row r="241" spans="1:10" x14ac:dyDescent="0.25">
      <c r="A241">
        <v>201</v>
      </c>
      <c r="B241">
        <v>2221</v>
      </c>
      <c r="F241">
        <f>'Switchgrass Fit Low Rain'!$B$17+'Switchgrass Fit Low Rain'!$B$18*'Switchgrass k=0.012 Low Rain'!B241</f>
        <v>7.6286203688468142</v>
      </c>
      <c r="G241" s="5">
        <f t="shared" si="18"/>
        <v>2056.2112489626488</v>
      </c>
      <c r="H241" s="5">
        <f t="shared" si="19"/>
        <v>5654.5809346472843</v>
      </c>
      <c r="I241" s="11">
        <f t="shared" si="20"/>
        <v>7482357.3196228286</v>
      </c>
      <c r="J241" s="5">
        <f t="shared" si="17"/>
        <v>32.289935966629066</v>
      </c>
    </row>
    <row r="242" spans="1:10" x14ac:dyDescent="0.25">
      <c r="A242">
        <v>202</v>
      </c>
      <c r="B242">
        <v>2222</v>
      </c>
      <c r="F242">
        <f>'Switchgrass Fit Low Rain'!$B$17+'Switchgrass Fit Low Rain'!$B$18*'Switchgrass k=0.012 Low Rain'!B242</f>
        <v>7.6166203688468137</v>
      </c>
      <c r="G242" s="5">
        <f t="shared" si="18"/>
        <v>2031.6841707684928</v>
      </c>
      <c r="H242" s="5">
        <f t="shared" si="19"/>
        <v>5587.131469613355</v>
      </c>
      <c r="I242" s="11">
        <f t="shared" si="20"/>
        <v>7489976.1352632102</v>
      </c>
      <c r="J242" s="5">
        <f t="shared" si="17"/>
        <v>32.322814785250074</v>
      </c>
    </row>
    <row r="243" spans="1:10" x14ac:dyDescent="0.25">
      <c r="A243">
        <v>203</v>
      </c>
      <c r="B243">
        <v>2223</v>
      </c>
      <c r="F243">
        <f>'Switchgrass Fit Low Rain'!$B$17+'Switchgrass Fit Low Rain'!$B$18*'Switchgrass k=0.012 Low Rain'!B243</f>
        <v>7.6046203688468132</v>
      </c>
      <c r="G243" s="5">
        <f t="shared" si="18"/>
        <v>2007.4496586056948</v>
      </c>
      <c r="H243" s="5">
        <f t="shared" si="19"/>
        <v>5520.4865611656605</v>
      </c>
      <c r="I243" s="11">
        <f t="shared" si="20"/>
        <v>7497504.0714829816</v>
      </c>
      <c r="J243" s="5">
        <f t="shared" si="17"/>
        <v>32.355301415881819</v>
      </c>
    </row>
    <row r="244" spans="1:10" x14ac:dyDescent="0.25">
      <c r="A244">
        <v>204</v>
      </c>
      <c r="B244">
        <v>2224</v>
      </c>
      <c r="F244">
        <f>'Switchgrass Fit Low Rain'!$B$17+'Switchgrass Fit Low Rain'!$B$18*'Switchgrass k=0.012 Low Rain'!B244</f>
        <v>7.5926203688468163</v>
      </c>
      <c r="G244" s="5">
        <f t="shared" si="18"/>
        <v>1983.5042226626326</v>
      </c>
      <c r="H244" s="5">
        <f t="shared" si="19"/>
        <v>5454.6366123222397</v>
      </c>
      <c r="I244" s="11">
        <f t="shared" si="20"/>
        <v>7504942.2123179659</v>
      </c>
      <c r="J244" s="5">
        <f t="shared" si="17"/>
        <v>32.387400536655228</v>
      </c>
    </row>
    <row r="245" spans="1:10" x14ac:dyDescent="0.25">
      <c r="A245">
        <v>205</v>
      </c>
      <c r="B245">
        <v>2225</v>
      </c>
      <c r="F245">
        <f>'Switchgrass Fit Low Rain'!$B$17+'Switchgrass Fit Low Rain'!$B$18*'Switchgrass k=0.012 Low Rain'!B245</f>
        <v>7.5806203688468159</v>
      </c>
      <c r="G245" s="5">
        <f t="shared" si="18"/>
        <v>1959.8444147551386</v>
      </c>
      <c r="H245" s="5">
        <f t="shared" si="19"/>
        <v>5389.5721405766308</v>
      </c>
      <c r="I245" s="11">
        <f t="shared" si="20"/>
        <v>7512291.628873297</v>
      </c>
      <c r="J245" s="5">
        <f t="shared" si="17"/>
        <v>32.419116769899176</v>
      </c>
    </row>
    <row r="246" spans="1:10" x14ac:dyDescent="0.25">
      <c r="A246">
        <v>206</v>
      </c>
      <c r="B246">
        <v>2226</v>
      </c>
      <c r="F246">
        <f>'Switchgrass Fit Low Rain'!$B$17+'Switchgrass Fit Low Rain'!$B$18*'Switchgrass k=0.012 Low Rain'!B246</f>
        <v>7.5686203688468154</v>
      </c>
      <c r="G246" s="5">
        <f t="shared" si="18"/>
        <v>1936.4668278299969</v>
      </c>
      <c r="H246" s="5">
        <f t="shared" si="19"/>
        <v>5325.2837765324912</v>
      </c>
      <c r="I246" s="11">
        <f t="shared" si="20"/>
        <v>7519553.3794776602</v>
      </c>
      <c r="J246" s="5">
        <f t="shared" si="17"/>
        <v>32.450454682806061</v>
      </c>
    </row>
    <row r="247" spans="1:10" x14ac:dyDescent="0.25">
      <c r="A247">
        <v>207</v>
      </c>
      <c r="B247">
        <v>2227</v>
      </c>
      <c r="F247">
        <f>'Switchgrass Fit Low Rain'!$B$17+'Switchgrass Fit Low Rain'!$B$18*'Switchgrass k=0.012 Low Rain'!B247</f>
        <v>7.556620368846815</v>
      </c>
      <c r="G247" s="5">
        <f t="shared" si="18"/>
        <v>1913.3680954742931</v>
      </c>
      <c r="H247" s="5">
        <f t="shared" si="19"/>
        <v>5261.7622625543063</v>
      </c>
      <c r="I247" s="11">
        <f t="shared" si="20"/>
        <v>7526728.5098356884</v>
      </c>
      <c r="J247" s="5">
        <f t="shared" si="17"/>
        <v>32.481418788089478</v>
      </c>
    </row>
    <row r="248" spans="1:10" x14ac:dyDescent="0.25">
      <c r="A248">
        <v>208</v>
      </c>
      <c r="B248">
        <v>2228</v>
      </c>
      <c r="F248">
        <f>'Switchgrass Fit Low Rain'!$B$17+'Switchgrass Fit Low Rain'!$B$18*'Switchgrass k=0.012 Low Rain'!B248</f>
        <v>7.5446203688468145</v>
      </c>
      <c r="G248" s="5">
        <f t="shared" si="18"/>
        <v>1890.5448914306539</v>
      </c>
      <c r="H248" s="5">
        <f t="shared" si="19"/>
        <v>5198.9984514342987</v>
      </c>
      <c r="I248" s="11">
        <f t="shared" si="20"/>
        <v>7533818.0531785535</v>
      </c>
      <c r="J248" s="5">
        <f t="shared" si="17"/>
        <v>32.512013544634101</v>
      </c>
    </row>
    <row r="249" spans="1:10" x14ac:dyDescent="0.25">
      <c r="A249">
        <v>209</v>
      </c>
      <c r="B249">
        <v>2229</v>
      </c>
      <c r="F249">
        <f>'Switchgrass Fit Low Rain'!$B$17+'Switchgrass Fit Low Rain'!$B$18*'Switchgrass k=0.012 Low Rain'!B249</f>
        <v>7.5326203688468141</v>
      </c>
      <c r="G249" s="5">
        <f t="shared" si="18"/>
        <v>1867.9939291182579</v>
      </c>
      <c r="H249" s="5">
        <f t="shared" si="19"/>
        <v>5136.9833050752095</v>
      </c>
      <c r="I249" s="11">
        <f t="shared" si="20"/>
        <v>7540823.0304127466</v>
      </c>
      <c r="J249" s="5">
        <f t="shared" si="17"/>
        <v>32.542243358137739</v>
      </c>
    </row>
    <row r="250" spans="1:10" x14ac:dyDescent="0.25">
      <c r="A250">
        <v>210</v>
      </c>
      <c r="B250">
        <v>2230</v>
      </c>
      <c r="F250">
        <f>'Switchgrass Fit Low Rain'!$B$17+'Switchgrass Fit Low Rain'!$B$18*'Switchgrass k=0.012 Low Rain'!B250</f>
        <v>7.5206203688468136</v>
      </c>
      <c r="G250" s="5">
        <f t="shared" si="18"/>
        <v>1845.7119611595638</v>
      </c>
      <c r="H250" s="5">
        <f t="shared" si="19"/>
        <v>5075.7078931888</v>
      </c>
      <c r="I250" s="11">
        <f t="shared" si="20"/>
        <v>7547744.4502670951</v>
      </c>
      <c r="J250" s="5">
        <f t="shared" si="17"/>
        <v>32.572112581745785</v>
      </c>
    </row>
    <row r="251" spans="1:10" x14ac:dyDescent="0.25">
      <c r="A251">
        <v>211</v>
      </c>
      <c r="B251">
        <v>2231</v>
      </c>
      <c r="F251">
        <f>'Switchgrass Fit Low Rain'!$B$17+'Switchgrass Fit Low Rain'!$B$18*'Switchgrass k=0.012 Low Rain'!B251</f>
        <v>7.5086203688468167</v>
      </c>
      <c r="G251" s="5">
        <f t="shared" si="18"/>
        <v>1823.6957789126889</v>
      </c>
      <c r="H251" s="5">
        <f t="shared" si="19"/>
        <v>5015.1633920098948</v>
      </c>
      <c r="I251" s="11">
        <f t="shared" si="20"/>
        <v>7554583.3094380181</v>
      </c>
      <c r="J251" s="5">
        <f t="shared" si="17"/>
        <v>32.601625516678034</v>
      </c>
    </row>
    <row r="252" spans="1:10" x14ac:dyDescent="0.25">
      <c r="A252">
        <v>212</v>
      </c>
      <c r="B252">
        <v>2232</v>
      </c>
      <c r="F252">
        <f>'Switchgrass Fit Low Rain'!$B$17+'Switchgrass Fit Low Rain'!$B$18*'Switchgrass k=0.012 Low Rain'!B252</f>
        <v>7.4966203688468163</v>
      </c>
      <c r="G252" s="5">
        <f t="shared" si="18"/>
        <v>1801.9422120093323</v>
      </c>
      <c r="H252" s="5">
        <f t="shared" si="19"/>
        <v>4955.3410830256635</v>
      </c>
      <c r="I252" s="11">
        <f t="shared" si="20"/>
        <v>7561340.5927330526</v>
      </c>
      <c r="J252" s="5">
        <f t="shared" si="17"/>
        <v>32.630786412848124</v>
      </c>
    </row>
    <row r="253" spans="1:10" x14ac:dyDescent="0.25">
      <c r="A253">
        <v>213</v>
      </c>
      <c r="B253">
        <v>2233</v>
      </c>
      <c r="F253">
        <f>'Switchgrass Fit Low Rain'!$B$17+'Switchgrass Fit Low Rain'!$B$18*'Switchgrass k=0.012 Low Rain'!B253</f>
        <v>7.4846203688468158</v>
      </c>
      <c r="G253" s="5">
        <f t="shared" si="18"/>
        <v>1780.4481278982762</v>
      </c>
      <c r="H253" s="5">
        <f t="shared" si="19"/>
        <v>4896.2323517202594</v>
      </c>
      <c r="I253" s="11">
        <f t="shared" si="20"/>
        <v>7568017.2732126713</v>
      </c>
      <c r="J253" s="5">
        <f t="shared" si="17"/>
        <v>32.659599469475495</v>
      </c>
    </row>
    <row r="254" spans="1:10" x14ac:dyDescent="0.25">
      <c r="A254">
        <v>214</v>
      </c>
      <c r="B254">
        <v>2234</v>
      </c>
      <c r="F254">
        <f>'Switchgrass Fit Low Rain'!$B$17+'Switchgrass Fit Low Rain'!$B$18*'Switchgrass k=0.012 Low Rain'!B254</f>
        <v>7.4726203688468154</v>
      </c>
      <c r="G254" s="5">
        <f t="shared" si="18"/>
        <v>1759.2104313942666</v>
      </c>
      <c r="H254" s="5">
        <f t="shared" si="19"/>
        <v>4837.8286863342328</v>
      </c>
      <c r="I254" s="11">
        <f t="shared" si="20"/>
        <v>7574614.3123303996</v>
      </c>
      <c r="J254" s="5">
        <f t="shared" si="17"/>
        <v>32.688068835690096</v>
      </c>
    </row>
    <row r="255" spans="1:10" x14ac:dyDescent="0.25">
      <c r="A255">
        <v>215</v>
      </c>
      <c r="B255">
        <v>2235</v>
      </c>
      <c r="F255">
        <f>'Switchgrass Fit Low Rain'!$B$17+'Switchgrass Fit Low Rain'!$B$18*'Switchgrass k=0.012 Low Rain'!B255</f>
        <v>7.4606203688468149</v>
      </c>
      <c r="G255" s="5">
        <f t="shared" si="18"/>
        <v>1738.2260642323079</v>
      </c>
      <c r="H255" s="5">
        <f t="shared" si="19"/>
        <v>4780.121676638847</v>
      </c>
      <c r="I255" s="11">
        <f t="shared" si="20"/>
        <v>7581132.6600712705</v>
      </c>
      <c r="J255" s="5">
        <f t="shared" si="17"/>
        <v>32.71619861112984</v>
      </c>
    </row>
    <row r="256" spans="1:10" x14ac:dyDescent="0.25">
      <c r="A256">
        <v>216</v>
      </c>
      <c r="B256">
        <v>2236</v>
      </c>
      <c r="F256">
        <f>'Switchgrass Fit Low Rain'!$B$17+'Switchgrass Fit Low Rain'!$B$18*'Switchgrass k=0.012 Low Rain'!B256</f>
        <v>7.4486203688468144</v>
      </c>
      <c r="G256" s="5">
        <f t="shared" si="18"/>
        <v>1717.4920046272678</v>
      </c>
      <c r="H256" s="5">
        <f t="shared" si="19"/>
        <v>4723.103012724986</v>
      </c>
      <c r="I256" s="11">
        <f t="shared" si="20"/>
        <v>7587573.2550886227</v>
      </c>
      <c r="J256" s="5">
        <f t="shared" si="17"/>
        <v>32.743992846531015</v>
      </c>
    </row>
    <row r="257" spans="1:10" x14ac:dyDescent="0.25">
      <c r="A257">
        <v>217</v>
      </c>
      <c r="B257">
        <v>2237</v>
      </c>
      <c r="F257">
        <f>'Switchgrass Fit Low Rain'!$B$17+'Switchgrass Fit Low Rain'!$B$18*'Switchgrass k=0.012 Low Rain'!B257</f>
        <v>7.436620368846814</v>
      </c>
      <c r="G257" s="5">
        <f t="shared" si="18"/>
        <v>1697.0052668387343</v>
      </c>
      <c r="H257" s="5">
        <f t="shared" si="19"/>
        <v>4666.7644838065189</v>
      </c>
      <c r="I257" s="11">
        <f t="shared" si="20"/>
        <v>7593937.0248392681</v>
      </c>
      <c r="J257" s="5">
        <f t="shared" si="17"/>
        <v>32.771455544311543</v>
      </c>
    </row>
    <row r="258" spans="1:10" x14ac:dyDescent="0.25">
      <c r="A258">
        <v>218</v>
      </c>
      <c r="B258">
        <v>2238</v>
      </c>
      <c r="F258">
        <f>'Switchgrass Fit Low Rain'!$B$17+'Switchgrass Fit Low Rain'!$B$18*'Switchgrass k=0.012 Low Rain'!B258</f>
        <v>7.4246203688468135</v>
      </c>
      <c r="G258" s="5">
        <f t="shared" si="18"/>
        <v>1676.7629007410651</v>
      </c>
      <c r="H258" s="5">
        <f t="shared" si="19"/>
        <v>4611.097977037929</v>
      </c>
      <c r="I258" s="11">
        <f t="shared" si="20"/>
        <v>7600224.8857170464</v>
      </c>
      <c r="J258" s="5">
        <f t="shared" si="17"/>
        <v>32.798590659147351</v>
      </c>
    </row>
    <row r="259" spans="1:10" x14ac:dyDescent="0.25">
      <c r="A259">
        <v>219</v>
      </c>
      <c r="B259">
        <v>2239</v>
      </c>
      <c r="F259">
        <f>'Switchgrass Fit Low Rain'!$B$17+'Switchgrass Fit Low Rain'!$B$18*'Switchgrass k=0.012 Low Rain'!B259</f>
        <v>7.4126203688468166</v>
      </c>
      <c r="G259" s="5">
        <f t="shared" si="18"/>
        <v>1656.7619913985684</v>
      </c>
      <c r="H259" s="5">
        <f t="shared" si="19"/>
        <v>4556.0954763460632</v>
      </c>
      <c r="I259" s="11">
        <f t="shared" si="20"/>
        <v>7606437.7431847909</v>
      </c>
      <c r="J259" s="5">
        <f t="shared" si="17"/>
        <v>32.825402098541879</v>
      </c>
    </row>
    <row r="260" spans="1:10" x14ac:dyDescent="0.25">
      <c r="A260">
        <v>220</v>
      </c>
      <c r="B260">
        <v>2240</v>
      </c>
      <c r="F260">
        <f>'Switchgrass Fit Low Rain'!$B$17+'Switchgrass Fit Low Rain'!$B$18*'Switchgrass k=0.012 Low Rain'!B260</f>
        <v>7.4006203688468162</v>
      </c>
      <c r="G260" s="5">
        <f t="shared" si="18"/>
        <v>1636.9996586457257</v>
      </c>
      <c r="H260" s="5">
        <f t="shared" si="19"/>
        <v>4501.7490612757456</v>
      </c>
      <c r="I260" s="11">
        <f t="shared" si="20"/>
        <v>7612576.4919047132</v>
      </c>
      <c r="J260" s="5">
        <f t="shared" si="17"/>
        <v>32.851893723388727</v>
      </c>
    </row>
    <row r="261" spans="1:10" x14ac:dyDescent="0.25">
      <c r="A261">
        <v>221</v>
      </c>
      <c r="B261">
        <v>2241</v>
      </c>
      <c r="F261">
        <f>'Switchgrass Fit Low Rain'!$B$17+'Switchgrass Fit Low Rain'!$B$18*'Switchgrass k=0.012 Low Rain'!B261</f>
        <v>7.3886203688468157</v>
      </c>
      <c r="G261" s="5">
        <f t="shared" si="18"/>
        <v>1617.4730566724772</v>
      </c>
      <c r="H261" s="5">
        <f t="shared" si="19"/>
        <v>4448.0509058493126</v>
      </c>
      <c r="I261" s="11">
        <f t="shared" si="20"/>
        <v>7618642.0158672342</v>
      </c>
      <c r="J261" s="5">
        <f t="shared" si="17"/>
        <v>32.878069348527639</v>
      </c>
    </row>
    <row r="262" spans="1:10" x14ac:dyDescent="0.25">
      <c r="A262">
        <v>222</v>
      </c>
      <c r="B262">
        <v>2242</v>
      </c>
      <c r="F262">
        <f>'Switchgrass Fit Low Rain'!$B$17+'Switchgrass Fit Low Rain'!$B$18*'Switchgrass k=0.012 Low Rain'!B262</f>
        <v>7.3766203688468153</v>
      </c>
      <c r="G262" s="5">
        <f t="shared" si="18"/>
        <v>1598.1793736143964</v>
      </c>
      <c r="H262" s="5">
        <f t="shared" si="19"/>
        <v>4394.9932774395902</v>
      </c>
      <c r="I262" s="11">
        <f t="shared" si="20"/>
        <v>7624635.1885182885</v>
      </c>
      <c r="J262" s="5">
        <f t="shared" si="17"/>
        <v>32.903932743293886</v>
      </c>
    </row>
    <row r="263" spans="1:10" x14ac:dyDescent="0.25">
      <c r="A263">
        <v>223</v>
      </c>
      <c r="B263">
        <v>2243</v>
      </c>
      <c r="F263">
        <f>'Switchgrass Fit Low Rain'!$B$17+'Switchgrass Fit Low Rain'!$B$18*'Switchgrass k=0.012 Low Rain'!B263</f>
        <v>7.3646203688468148</v>
      </c>
      <c r="G263" s="5">
        <f t="shared" si="18"/>
        <v>1579.115831147783</v>
      </c>
      <c r="H263" s="5">
        <f t="shared" si="19"/>
        <v>4342.5685356564027</v>
      </c>
      <c r="I263" s="11">
        <f t="shared" si="20"/>
        <v>7630556.8728850931</v>
      </c>
      <c r="J263" s="5">
        <f t="shared" ref="J263:J326" si="21">I263/$C$2*100</f>
        <v>32.92948763206099</v>
      </c>
    </row>
    <row r="264" spans="1:10" x14ac:dyDescent="0.25">
      <c r="A264">
        <v>224</v>
      </c>
      <c r="B264">
        <v>2244</v>
      </c>
      <c r="F264">
        <f>'Switchgrass Fit Low Rain'!$B$17+'Switchgrass Fit Low Rain'!$B$18*'Switchgrass k=0.012 Low Rain'!B264</f>
        <v>7.3526203688468144</v>
      </c>
      <c r="G264" s="5">
        <f t="shared" si="18"/>
        <v>1560.2796840895803</v>
      </c>
      <c r="H264" s="5">
        <f t="shared" si="19"/>
        <v>4290.7691312463458</v>
      </c>
      <c r="I264" s="11">
        <f t="shared" si="20"/>
        <v>7636407.9217004282</v>
      </c>
      <c r="J264" s="5">
        <f t="shared" si="21"/>
        <v>32.954737694777094</v>
      </c>
    </row>
    <row r="265" spans="1:10" x14ac:dyDescent="0.25">
      <c r="A265">
        <v>225</v>
      </c>
      <c r="B265">
        <v>2245</v>
      </c>
      <c r="F265">
        <f>'Switchgrass Fit Low Rain'!$B$17+'Switchgrass Fit Low Rain'!$B$18*'Switchgrass k=0.012 Low Rain'!B265</f>
        <v>7.3406203688468139</v>
      </c>
      <c r="G265" s="5">
        <f t="shared" si="18"/>
        <v>1541.6682200020628</v>
      </c>
      <c r="H265" s="5">
        <f t="shared" si="19"/>
        <v>4239.5876050056722</v>
      </c>
      <c r="I265" s="11">
        <f t="shared" si="20"/>
        <v>7642189.1775254365</v>
      </c>
      <c r="J265" s="5">
        <f t="shared" si="21"/>
        <v>32.979686567494873</v>
      </c>
    </row>
    <row r="266" spans="1:10" x14ac:dyDescent="0.25">
      <c r="A266">
        <v>226</v>
      </c>
      <c r="B266">
        <v>2246</v>
      </c>
      <c r="F266">
        <f>'Switchgrass Fit Low Rain'!$B$17+'Switchgrass Fit Low Rain'!$B$18*'Switchgrass k=0.012 Low Rain'!B266</f>
        <v>7.3286203688468134</v>
      </c>
      <c r="G266" s="5">
        <f t="shared" si="18"/>
        <v>1523.2787588022411</v>
      </c>
      <c r="H266" s="5">
        <f t="shared" si="19"/>
        <v>4189.0165867061633</v>
      </c>
      <c r="I266" s="11">
        <f t="shared" si="20"/>
        <v>7647901.472870945</v>
      </c>
      <c r="J266" s="5">
        <f t="shared" si="21"/>
        <v>33.004337842895104</v>
      </c>
    </row>
    <row r="267" spans="1:10" x14ac:dyDescent="0.25">
      <c r="A267">
        <v>227</v>
      </c>
      <c r="B267">
        <v>2247</v>
      </c>
      <c r="F267">
        <f>'Switchgrass Fit Low Rain'!$B$17+'Switchgrass Fit Low Rain'!$B$18*'Switchgrass k=0.012 Low Rain'!B267</f>
        <v>7.3166203688468165</v>
      </c>
      <c r="G267" s="5">
        <f t="shared" si="18"/>
        <v>1505.1086523759307</v>
      </c>
      <c r="H267" s="5">
        <f t="shared" si="19"/>
        <v>4139.0487940338089</v>
      </c>
      <c r="I267" s="11">
        <f t="shared" si="20"/>
        <v>7653545.6303173546</v>
      </c>
      <c r="J267" s="5">
        <f t="shared" si="21"/>
        <v>33.028695070804041</v>
      </c>
    </row>
    <row r="268" spans="1:10" x14ac:dyDescent="0.25">
      <c r="A268">
        <v>228</v>
      </c>
      <c r="B268">
        <v>2248</v>
      </c>
      <c r="F268">
        <f>'Switchgrass Fit Low Rain'!$B$17+'Switchgrass Fit Low Rain'!$B$18*'Switchgrass k=0.012 Low Rain'!B268</f>
        <v>7.3046203688468161</v>
      </c>
      <c r="G268" s="5">
        <f t="shared" si="18"/>
        <v>1487.1552841963971</v>
      </c>
      <c r="H268" s="5">
        <f t="shared" si="19"/>
        <v>4089.6770315400922</v>
      </c>
      <c r="I268" s="11">
        <f t="shared" si="20"/>
        <v>7659122.462633091</v>
      </c>
      <c r="J268" s="5">
        <f t="shared" si="21"/>
        <v>33.052761758704591</v>
      </c>
    </row>
    <row r="269" spans="1:10" x14ac:dyDescent="0.25">
      <c r="A269">
        <v>229</v>
      </c>
      <c r="B269">
        <v>2249</v>
      </c>
      <c r="F269">
        <f>'Switchgrass Fit Low Rain'!$B$17+'Switchgrass Fit Low Rain'!$B$18*'Switchgrass k=0.012 Low Rain'!B269</f>
        <v>7.2926203688468156</v>
      </c>
      <c r="G269" s="5">
        <f t="shared" si="18"/>
        <v>1469.4160689476043</v>
      </c>
      <c r="H269" s="5">
        <f t="shared" si="19"/>
        <v>4040.8941896059118</v>
      </c>
      <c r="I269" s="11">
        <f t="shared" si="20"/>
        <v>7664632.7728916444</v>
      </c>
      <c r="J269" s="5">
        <f t="shared" si="21"/>
        <v>33.076541372241394</v>
      </c>
    </row>
    <row r="270" spans="1:10" x14ac:dyDescent="0.25">
      <c r="A270">
        <v>230</v>
      </c>
      <c r="B270">
        <v>2250</v>
      </c>
      <c r="F270">
        <f>'Switchgrass Fit Low Rain'!$B$17+'Switchgrass Fit Low Rain'!$B$18*'Switchgrass k=0.012 Low Rain'!B270</f>
        <v>7.2806203688468152</v>
      </c>
      <c r="G270" s="5">
        <f t="shared" si="18"/>
        <v>1451.8884521519035</v>
      </c>
      <c r="H270" s="5">
        <f t="shared" si="19"/>
        <v>3992.6932434177347</v>
      </c>
      <c r="I270" s="11">
        <f t="shared" si="20"/>
        <v>7670077.3545872141</v>
      </c>
      <c r="J270" s="5">
        <f t="shared" si="21"/>
        <v>33.100037335719911</v>
      </c>
    </row>
    <row r="271" spans="1:10" x14ac:dyDescent="0.25">
      <c r="A271">
        <v>231</v>
      </c>
      <c r="B271">
        <v>2251</v>
      </c>
      <c r="F271">
        <f>'Switchgrass Fit Low Rain'!$B$17+'Switchgrass Fit Low Rain'!$B$18*'Switchgrass k=0.012 Low Rain'!B271</f>
        <v>7.2686203688468147</v>
      </c>
      <c r="G271" s="5">
        <f t="shared" si="18"/>
        <v>1434.5699098021878</v>
      </c>
      <c r="H271" s="5">
        <f t="shared" si="19"/>
        <v>3945.0672519560167</v>
      </c>
      <c r="I271" s="11">
        <f t="shared" si="20"/>
        <v>7675456.9917489728</v>
      </c>
      <c r="J271" s="5">
        <f t="shared" si="21"/>
        <v>33.123253032599465</v>
      </c>
    </row>
    <row r="272" spans="1:10" x14ac:dyDescent="0.25">
      <c r="A272">
        <v>232</v>
      </c>
      <c r="B272">
        <v>2252</v>
      </c>
      <c r="F272">
        <f>'Switchgrass Fit Low Rain'!$B$17+'Switchgrass Fit Low Rain'!$B$18*'Switchgrass k=0.012 Low Rain'!B272</f>
        <v>7.2566203688468143</v>
      </c>
      <c r="G272" s="5">
        <f t="shared" si="18"/>
        <v>1417.4579479984322</v>
      </c>
      <c r="H272" s="5">
        <f t="shared" si="19"/>
        <v>3898.0093569956889</v>
      </c>
      <c r="I272" s="11">
        <f t="shared" si="20"/>
        <v>7680772.4590539671</v>
      </c>
      <c r="J272" s="5">
        <f t="shared" si="21"/>
        <v>33.146191805980528</v>
      </c>
    </row>
    <row r="273" spans="1:10" x14ac:dyDescent="0.25">
      <c r="A273">
        <v>233</v>
      </c>
      <c r="B273">
        <v>2253</v>
      </c>
      <c r="F273">
        <f>'Switchgrass Fit Low Rain'!$B$17+'Switchgrass Fit Low Rain'!$B$18*'Switchgrass k=0.012 Low Rain'!B273</f>
        <v>7.2446203688468138</v>
      </c>
      <c r="G273" s="5">
        <f t="shared" si="18"/>
        <v>1400.5501025885676</v>
      </c>
      <c r="H273" s="5">
        <f t="shared" si="19"/>
        <v>3851.5127821185611</v>
      </c>
      <c r="I273" s="11">
        <f t="shared" si="20"/>
        <v>7686024.5219386742</v>
      </c>
      <c r="J273" s="5">
        <f t="shared" si="21"/>
        <v>33.168856959086106</v>
      </c>
    </row>
    <row r="274" spans="1:10" x14ac:dyDescent="0.25">
      <c r="A274">
        <v>234</v>
      </c>
      <c r="B274">
        <v>2254</v>
      </c>
      <c r="F274">
        <f>'Switchgrass Fit Low Rain'!$B$17+'Switchgrass Fit Low Rain'!$B$18*'Switchgrass k=0.012 Low Rain'!B274</f>
        <v>7.2326203688468134</v>
      </c>
      <c r="G274" s="5">
        <f t="shared" si="18"/>
        <v>1383.8439388136378</v>
      </c>
      <c r="H274" s="5">
        <f t="shared" si="19"/>
        <v>3805.5708317375038</v>
      </c>
      <c r="I274" s="11">
        <f t="shared" si="20"/>
        <v>7691213.9367092252</v>
      </c>
      <c r="J274" s="5">
        <f t="shared" si="21"/>
        <v>33.191251755737419</v>
      </c>
    </row>
    <row r="275" spans="1:10" x14ac:dyDescent="0.25">
      <c r="A275">
        <v>235</v>
      </c>
      <c r="B275">
        <v>2255</v>
      </c>
      <c r="F275">
        <f>'Switchgrass Fit Low Rain'!$B$17+'Switchgrass Fit Low Rain'!$B$18*'Switchgrass k=0.012 Low Rain'!B275</f>
        <v>7.2206203688468165</v>
      </c>
      <c r="G275" s="5">
        <f t="shared" si="18"/>
        <v>1367.337050957196</v>
      </c>
      <c r="H275" s="5">
        <f t="shared" si="19"/>
        <v>3760.1768901322889</v>
      </c>
      <c r="I275" s="11">
        <f t="shared" si="20"/>
        <v>7696341.4506503148</v>
      </c>
      <c r="J275" s="5">
        <f t="shared" si="21"/>
        <v>33.21337942082387</v>
      </c>
    </row>
    <row r="276" spans="1:10" x14ac:dyDescent="0.25">
      <c r="A276">
        <v>236</v>
      </c>
      <c r="B276">
        <v>2256</v>
      </c>
      <c r="F276">
        <f>'Switchgrass Fit Low Rain'!$B$17+'Switchgrass Fit Low Rain'!$B$18*'Switchgrass k=0.012 Low Rain'!B276</f>
        <v>7.208620368846816</v>
      </c>
      <c r="G276" s="5">
        <f t="shared" si="18"/>
        <v>1351.0270619988569</v>
      </c>
      <c r="H276" s="5">
        <f t="shared" si="19"/>
        <v>3715.3244204968564</v>
      </c>
      <c r="I276" s="11">
        <f t="shared" si="20"/>
        <v>7701407.8021328105</v>
      </c>
      <c r="J276" s="5">
        <f t="shared" si="21"/>
        <v>33.235243140767473</v>
      </c>
    </row>
    <row r="277" spans="1:10" x14ac:dyDescent="0.25">
      <c r="A277">
        <v>237</v>
      </c>
      <c r="B277">
        <v>2257</v>
      </c>
      <c r="F277">
        <f>'Switchgrass Fit Low Rain'!$B$17+'Switchgrass Fit Low Rain'!$B$18*'Switchgrass k=0.012 Low Rain'!B277</f>
        <v>7.1966203688468156</v>
      </c>
      <c r="G277" s="5">
        <f t="shared" si="18"/>
        <v>1334.9116232720314</v>
      </c>
      <c r="H277" s="5">
        <f t="shared" si="19"/>
        <v>3671.0069639980866</v>
      </c>
      <c r="I277" s="11">
        <f t="shared" si="20"/>
        <v>7706413.7207200807</v>
      </c>
      <c r="J277" s="5">
        <f t="shared" si="21"/>
        <v>33.256846063981691</v>
      </c>
    </row>
    <row r="278" spans="1:10" x14ac:dyDescent="0.25">
      <c r="A278">
        <v>238</v>
      </c>
      <c r="B278">
        <v>2258</v>
      </c>
      <c r="F278">
        <f>'Switchgrass Fit Low Rain'!$B$17+'Switchgrass Fit Low Rain'!$B$18*'Switchgrass k=0.012 Low Rain'!B278</f>
        <v>7.1846203688468151</v>
      </c>
      <c r="G278" s="5">
        <f t="shared" si="18"/>
        <v>1318.9884141256957</v>
      </c>
      <c r="H278" s="5">
        <f t="shared" si="19"/>
        <v>3627.2181388456634</v>
      </c>
      <c r="I278" s="11">
        <f t="shared" si="20"/>
        <v>7711359.9272730518</v>
      </c>
      <c r="J278" s="5">
        <f t="shared" si="21"/>
        <v>33.278191301324775</v>
      </c>
    </row>
    <row r="279" spans="1:10" x14ac:dyDescent="0.25">
      <c r="A279">
        <v>239</v>
      </c>
      <c r="B279">
        <v>2259</v>
      </c>
      <c r="F279">
        <f>'Switchgrass Fit Low Rain'!$B$17+'Switchgrass Fit Low Rain'!$B$18*'Switchgrass k=0.012 Low Rain'!B279</f>
        <v>7.1726203688468146</v>
      </c>
      <c r="G279" s="5">
        <f t="shared" si="18"/>
        <v>1303.2551415902169</v>
      </c>
      <c r="H279" s="5">
        <f t="shared" si="19"/>
        <v>3583.9516393730964</v>
      </c>
      <c r="I279" s="11">
        <f t="shared" si="20"/>
        <v>7716247.1340540145</v>
      </c>
      <c r="J279" s="5">
        <f t="shared" si="21"/>
        <v>33.299281926547806</v>
      </c>
    </row>
    <row r="280" spans="1:10" x14ac:dyDescent="0.25">
      <c r="A280">
        <v>240</v>
      </c>
      <c r="B280">
        <v>2260</v>
      </c>
      <c r="F280">
        <f>'Switchgrass Fit Low Rain'!$B$17+'Switchgrass Fit Low Rain'!$B$18*'Switchgrass k=0.012 Low Rain'!B280</f>
        <v>7.1606203688468142</v>
      </c>
      <c r="G280" s="5">
        <f t="shared" si="18"/>
        <v>1287.7095400471628</v>
      </c>
      <c r="H280" s="5">
        <f t="shared" si="19"/>
        <v>3541.2012351296976</v>
      </c>
      <c r="I280" s="11">
        <f t="shared" si="20"/>
        <v>7721076.0448291907</v>
      </c>
      <c r="J280" s="5">
        <f t="shared" si="21"/>
        <v>33.320120976737257</v>
      </c>
    </row>
    <row r="281" spans="1:10" x14ac:dyDescent="0.25">
      <c r="A281">
        <v>241</v>
      </c>
      <c r="B281">
        <v>2261</v>
      </c>
      <c r="F281">
        <f>'Switchgrass Fit Low Rain'!$B$17+'Switchgrass Fit Low Rain'!$B$18*'Switchgrass k=0.012 Low Rain'!B281</f>
        <v>7.1486203688468137</v>
      </c>
      <c r="G281" s="5">
        <f t="shared" si="18"/>
        <v>1272.3493709030483</v>
      </c>
      <c r="H281" s="5">
        <f t="shared" si="19"/>
        <v>3498.9607699833828</v>
      </c>
      <c r="I281" s="11">
        <f t="shared" si="20"/>
        <v>7725847.3549700771</v>
      </c>
      <c r="J281" s="5">
        <f t="shared" si="21"/>
        <v>33.340711452752366</v>
      </c>
    </row>
    <row r="282" spans="1:10" x14ac:dyDescent="0.25">
      <c r="A282">
        <v>242</v>
      </c>
      <c r="B282">
        <v>2262</v>
      </c>
      <c r="F282">
        <f>'Switchgrass Fit Low Rain'!$B$17+'Switchgrass Fit Low Rain'!$B$18*'Switchgrass k=0.012 Low Rain'!B282</f>
        <v>7.1366203688468133</v>
      </c>
      <c r="G282" s="5">
        <f t="shared" si="18"/>
        <v>1257.1724222669741</v>
      </c>
      <c r="H282" s="5">
        <f t="shared" si="19"/>
        <v>3457.2241612341786</v>
      </c>
      <c r="I282" s="11">
        <f t="shared" si="20"/>
        <v>7730561.7515535774</v>
      </c>
      <c r="J282" s="5">
        <f t="shared" si="21"/>
        <v>33.361056319657244</v>
      </c>
    </row>
    <row r="283" spans="1:10" x14ac:dyDescent="0.25">
      <c r="A283">
        <v>243</v>
      </c>
      <c r="B283">
        <v>2263</v>
      </c>
      <c r="F283">
        <f>'Switchgrass Fit Low Rain'!$B$17+'Switchgrass Fit Low Rain'!$B$18*'Switchgrass k=0.012 Low Rain'!B283</f>
        <v>7.1246203688468164</v>
      </c>
      <c r="G283" s="5">
        <f t="shared" si="18"/>
        <v>1242.1765086321152</v>
      </c>
      <c r="H283" s="5">
        <f t="shared" si="19"/>
        <v>3415.9853987383167</v>
      </c>
      <c r="I283" s="11">
        <f t="shared" si="20"/>
        <v>7735219.9134609485</v>
      </c>
      <c r="J283" s="5">
        <f t="shared" si="21"/>
        <v>33.381158507147916</v>
      </c>
    </row>
    <row r="284" spans="1:10" x14ac:dyDescent="0.25">
      <c r="A284">
        <v>244</v>
      </c>
      <c r="B284">
        <v>2264</v>
      </c>
      <c r="F284">
        <f>'Switchgrass Fit Low Rain'!$B$17+'Switchgrass Fit Low Rain'!$B$18*'Switchgrass k=0.012 Low Rain'!B284</f>
        <v>7.1126203688468159</v>
      </c>
      <c r="G284" s="5">
        <f t="shared" si="18"/>
        <v>1227.3594705609862</v>
      </c>
      <c r="H284" s="5">
        <f t="shared" si="19"/>
        <v>3375.238544042712</v>
      </c>
      <c r="I284" s="11">
        <f t="shared" si="20"/>
        <v>7739822.5114755528</v>
      </c>
      <c r="J284" s="5">
        <f t="shared" si="21"/>
        <v>33.401020909974086</v>
      </c>
    </row>
    <row r="285" spans="1:10" x14ac:dyDescent="0.25">
      <c r="A285">
        <v>245</v>
      </c>
      <c r="B285">
        <v>2265</v>
      </c>
      <c r="F285">
        <f>'Switchgrass Fit Low Rain'!$B$17+'Switchgrass Fit Low Rain'!$B$18*'Switchgrass k=0.012 Low Rain'!B285</f>
        <v>7.1006203688468155</v>
      </c>
      <c r="G285" s="5">
        <f t="shared" si="18"/>
        <v>1212.7191743745052</v>
      </c>
      <c r="H285" s="5">
        <f t="shared" si="19"/>
        <v>3334.9777295298891</v>
      </c>
      <c r="I285" s="11">
        <f t="shared" si="20"/>
        <v>7744370.2083794577</v>
      </c>
      <c r="J285" s="5">
        <f t="shared" si="21"/>
        <v>33.42064638835609</v>
      </c>
    </row>
    <row r="286" spans="1:10" x14ac:dyDescent="0.25">
      <c r="A286">
        <v>246</v>
      </c>
      <c r="B286">
        <v>2266</v>
      </c>
      <c r="F286">
        <f>'Switchgrass Fit Low Rain'!$B$17+'Switchgrass Fit Low Rain'!$B$18*'Switchgrass k=0.012 Low Rain'!B286</f>
        <v>7.088620368846815</v>
      </c>
      <c r="G286" s="5">
        <f t="shared" si="18"/>
        <v>1198.2535118447231</v>
      </c>
      <c r="H286" s="5">
        <f t="shared" si="19"/>
        <v>3295.1971575729885</v>
      </c>
      <c r="I286" s="11">
        <f t="shared" si="20"/>
        <v>7748863.6590488758</v>
      </c>
      <c r="J286" s="5">
        <f t="shared" si="21"/>
        <v>33.440037768396742</v>
      </c>
    </row>
    <row r="287" spans="1:10" x14ac:dyDescent="0.25">
      <c r="A287">
        <v>247</v>
      </c>
      <c r="B287">
        <v>2267</v>
      </c>
      <c r="F287">
        <f>'Switchgrass Fit Low Rain'!$B$17+'Switchgrass Fit Low Rain'!$B$18*'Switchgrass k=0.012 Low Rain'!B287</f>
        <v>7.0766203688468146</v>
      </c>
      <c r="G287" s="5">
        <f t="shared" si="18"/>
        <v>1183.9603998912387</v>
      </c>
      <c r="H287" s="5">
        <f t="shared" si="19"/>
        <v>3255.8910997009066</v>
      </c>
      <c r="I287" s="11">
        <f t="shared" si="20"/>
        <v>7753303.5105484677</v>
      </c>
      <c r="J287" s="5">
        <f t="shared" si="21"/>
        <v>33.459197842488251</v>
      </c>
    </row>
    <row r="288" spans="1:10" x14ac:dyDescent="0.25">
      <c r="A288">
        <v>248</v>
      </c>
      <c r="B288">
        <v>2268</v>
      </c>
      <c r="F288">
        <f>'Switchgrass Fit Low Rain'!$B$17+'Switchgrass Fit Low Rain'!$B$18*'Switchgrass k=0.012 Low Rain'!B288</f>
        <v>7.0646203688468141</v>
      </c>
      <c r="G288" s="5">
        <f t="shared" si="18"/>
        <v>1169.8377802812317</v>
      </c>
      <c r="H288" s="5">
        <f t="shared" si="19"/>
        <v>3217.0538957733875</v>
      </c>
      <c r="I288" s="11">
        <f t="shared" si="20"/>
        <v>7757690.4022245221</v>
      </c>
      <c r="J288" s="5">
        <f t="shared" si="21"/>
        <v>33.478129369714424</v>
      </c>
    </row>
    <row r="289" spans="1:10" x14ac:dyDescent="0.25">
      <c r="A289">
        <v>249</v>
      </c>
      <c r="B289">
        <v>2269</v>
      </c>
      <c r="F289">
        <f>'Switchgrass Fit Low Rain'!$B$17+'Switchgrass Fit Low Rain'!$B$18*'Switchgrass k=0.012 Low Rain'!B289</f>
        <v>7.0526203688468136</v>
      </c>
      <c r="G289" s="5">
        <f t="shared" si="18"/>
        <v>1155.8836193330749</v>
      </c>
      <c r="H289" s="5">
        <f t="shared" si="19"/>
        <v>3178.6799531659558</v>
      </c>
      <c r="I289" s="11">
        <f t="shared" si="20"/>
        <v>7762024.9657970211</v>
      </c>
      <c r="J289" s="5">
        <f t="shared" si="21"/>
        <v>33.496835076247869</v>
      </c>
    </row>
    <row r="290" spans="1:10" x14ac:dyDescent="0.25">
      <c r="A290">
        <v>250</v>
      </c>
      <c r="B290">
        <v>2270</v>
      </c>
      <c r="F290">
        <f>'Switchgrass Fit Low Rain'!$B$17+'Switchgrass Fit Low Rain'!$B$18*'Switchgrass k=0.012 Low Rain'!B290</f>
        <v>7.0406203688468167</v>
      </c>
      <c r="G290" s="5">
        <f t="shared" si="18"/>
        <v>1142.0959076234826</v>
      </c>
      <c r="H290" s="5">
        <f t="shared" si="19"/>
        <v>3140.7637459645771</v>
      </c>
      <c r="I290" s="11">
        <f t="shared" si="20"/>
        <v>7766307.8254506094</v>
      </c>
      <c r="J290" s="5">
        <f t="shared" si="21"/>
        <v>33.51531765574267</v>
      </c>
    </row>
    <row r="291" spans="1:10" x14ac:dyDescent="0.25">
      <c r="A291">
        <v>251</v>
      </c>
      <c r="B291">
        <v>2271</v>
      </c>
      <c r="F291">
        <f>'Switchgrass Fit Low Rain'!$B$17+'Switchgrass Fit Low Rain'!$B$18*'Switchgrass k=0.012 Low Rain'!B291</f>
        <v>7.0286203688468163</v>
      </c>
      <c r="G291" s="5">
        <f t="shared" si="18"/>
        <v>1128.4726596981352</v>
      </c>
      <c r="H291" s="5">
        <f t="shared" si="19"/>
        <v>3103.2998141698718</v>
      </c>
      <c r="I291" s="11">
        <f t="shared" si="20"/>
        <v>7770539.5979244774</v>
      </c>
      <c r="J291" s="5">
        <f t="shared" si="21"/>
        <v>33.533579769722202</v>
      </c>
    </row>
    <row r="292" spans="1:10" x14ac:dyDescent="0.25">
      <c r="A292">
        <v>252</v>
      </c>
      <c r="B292">
        <v>2272</v>
      </c>
      <c r="F292">
        <f>'Switchgrass Fit Low Rain'!$B$17+'Switchgrass Fit Low Rain'!$B$18*'Switchgrass k=0.012 Low Rain'!B292</f>
        <v>7.0166203688468158</v>
      </c>
      <c r="G292" s="5">
        <f t="shared" si="18"/>
        <v>1115.0119137857944</v>
      </c>
      <c r="H292" s="5">
        <f t="shared" si="19"/>
        <v>3066.2827629109347</v>
      </c>
      <c r="I292" s="11">
        <f t="shared" si="20"/>
        <v>7774720.8926011743</v>
      </c>
      <c r="J292" s="5">
        <f t="shared" si="21"/>
        <v>33.551624047962434</v>
      </c>
    </row>
    <row r="293" spans="1:10" x14ac:dyDescent="0.25">
      <c r="A293">
        <v>253</v>
      </c>
      <c r="B293">
        <v>2273</v>
      </c>
      <c r="F293">
        <f>'Switchgrass Fit Low Rain'!$B$17+'Switchgrass Fit Low Rain'!$B$18*'Switchgrass k=0.012 Low Rain'!B293</f>
        <v>7.0046203688468154</v>
      </c>
      <c r="G293" s="5">
        <f t="shared" si="18"/>
        <v>1101.7117315157884</v>
      </c>
      <c r="H293" s="5">
        <f t="shared" si="19"/>
        <v>3029.7072616684181</v>
      </c>
      <c r="I293" s="11">
        <f t="shared" si="20"/>
        <v>7778852.3115943586</v>
      </c>
      <c r="J293" s="5">
        <f t="shared" si="21"/>
        <v>33.569453088870624</v>
      </c>
    </row>
    <row r="294" spans="1:10" x14ac:dyDescent="0.25">
      <c r="A294">
        <v>254</v>
      </c>
      <c r="B294">
        <v>2274</v>
      </c>
      <c r="F294">
        <f>'Switchgrass Fit Low Rain'!$B$17+'Switchgrass Fit Low Rain'!$B$18*'Switchgrass k=0.012 Low Rain'!B294</f>
        <v>6.9926203688468149</v>
      </c>
      <c r="G294" s="5">
        <f t="shared" si="18"/>
        <v>1088.570197638888</v>
      </c>
      <c r="H294" s="5">
        <f t="shared" si="19"/>
        <v>2993.5680435069421</v>
      </c>
      <c r="I294" s="11">
        <f t="shared" si="20"/>
        <v>7782934.4498355044</v>
      </c>
      <c r="J294" s="5">
        <f t="shared" si="21"/>
        <v>33.587069459859464</v>
      </c>
    </row>
    <row r="295" spans="1:10" x14ac:dyDescent="0.25">
      <c r="A295">
        <v>255</v>
      </c>
      <c r="B295">
        <v>2275</v>
      </c>
      <c r="F295">
        <f>'Switchgrass Fit Low Rain'!$B$17+'Switchgrass Fit Low Rain'!$B$18*'Switchgrass k=0.012 Low Rain'!B295</f>
        <v>6.9806203688468145</v>
      </c>
      <c r="G295" s="5">
        <f t="shared" si="18"/>
        <v>1075.5854197515059</v>
      </c>
      <c r="H295" s="5">
        <f t="shared" si="19"/>
        <v>2957.8599043166414</v>
      </c>
      <c r="I295" s="11">
        <f t="shared" si="20"/>
        <v>7786967.8951595724</v>
      </c>
      <c r="J295" s="5">
        <f t="shared" si="21"/>
        <v>33.604475697716815</v>
      </c>
    </row>
    <row r="296" spans="1:10" x14ac:dyDescent="0.25">
      <c r="A296">
        <v>256</v>
      </c>
      <c r="B296">
        <v>2276</v>
      </c>
      <c r="F296">
        <f>'Switchgrass Fit Low Rain'!$B$17+'Switchgrass Fit Low Rain'!$B$18*'Switchgrass k=0.012 Low Rain'!B296</f>
        <v>6.968620368846814</v>
      </c>
      <c r="G296" s="5">
        <f t="shared" si="18"/>
        <v>1062.7555280231884</v>
      </c>
      <c r="H296" s="5">
        <f t="shared" si="19"/>
        <v>2922.5777020637679</v>
      </c>
      <c r="I296" s="11">
        <f t="shared" si="20"/>
        <v>7790953.2283896599</v>
      </c>
      <c r="J296" s="5">
        <f t="shared" si="21"/>
        <v>33.621674308971016</v>
      </c>
    </row>
    <row r="297" spans="1:10" x14ac:dyDescent="0.25">
      <c r="A297">
        <v>257</v>
      </c>
      <c r="B297">
        <v>2277</v>
      </c>
      <c r="F297">
        <f>'Switchgrass Fit Low Rain'!$B$17+'Switchgrass Fit Low Rain'!$B$18*'Switchgrass k=0.012 Low Rain'!B297</f>
        <v>6.9566203688468136</v>
      </c>
      <c r="G297" s="5">
        <f t="shared" si="18"/>
        <v>1050.0786749273568</v>
      </c>
      <c r="H297" s="5">
        <f t="shared" si="19"/>
        <v>2887.7163560502313</v>
      </c>
      <c r="I297" s="11">
        <f t="shared" si="20"/>
        <v>7794891.0234206375</v>
      </c>
      <c r="J297" s="5">
        <f t="shared" si="21"/>
        <v>33.638667770251793</v>
      </c>
    </row>
    <row r="298" spans="1:10" x14ac:dyDescent="0.25">
      <c r="A298">
        <v>258</v>
      </c>
      <c r="B298">
        <v>2278</v>
      </c>
      <c r="F298">
        <f>'Switchgrass Fit Low Rain'!$B$17+'Switchgrass Fit Low Rain'!$B$18*'Switchgrass k=0.012 Low Rain'!B298</f>
        <v>6.9446203688468167</v>
      </c>
      <c r="G298" s="5">
        <f t="shared" ref="G298:G361" si="22">EXP(F298)</f>
        <v>1037.553034975263</v>
      </c>
      <c r="H298" s="5">
        <f t="shared" ref="H298:H361" si="23">G298*44/16</f>
        <v>2853.2708461819734</v>
      </c>
      <c r="I298" s="11">
        <f t="shared" ref="I298:I361" si="24">I297+G298+H298</f>
        <v>7798781.8473017942</v>
      </c>
      <c r="J298" s="5">
        <f t="shared" si="21"/>
        <v>33.655458528646946</v>
      </c>
    </row>
    <row r="299" spans="1:10" x14ac:dyDescent="0.25">
      <c r="A299">
        <v>259</v>
      </c>
      <c r="B299">
        <v>2279</v>
      </c>
      <c r="F299">
        <f>'Switchgrass Fit Low Rain'!$B$17+'Switchgrass Fit Low Rain'!$B$18*'Switchgrass k=0.012 Low Rain'!B299</f>
        <v>6.9326203688468162</v>
      </c>
      <c r="G299" s="5">
        <f t="shared" si="22"/>
        <v>1025.176804453102</v>
      </c>
      <c r="H299" s="5">
        <f t="shared" si="23"/>
        <v>2819.2362122460304</v>
      </c>
      <c r="I299" s="11">
        <f t="shared" si="24"/>
        <v>7802626.2603184935</v>
      </c>
      <c r="J299" s="5">
        <f t="shared" si="21"/>
        <v>33.672049002054699</v>
      </c>
    </row>
    <row r="300" spans="1:10" x14ac:dyDescent="0.25">
      <c r="A300">
        <v>260</v>
      </c>
      <c r="B300">
        <v>2280</v>
      </c>
      <c r="F300">
        <f>'Switchgrass Fit Low Rain'!$B$17+'Switchgrass Fit Low Rain'!$B$18*'Switchgrass k=0.012 Low Rain'!B300</f>
        <v>6.9206203688468158</v>
      </c>
      <c r="G300" s="5">
        <f t="shared" si="22"/>
        <v>1012.9482011622965</v>
      </c>
      <c r="H300" s="5">
        <f t="shared" si="23"/>
        <v>2785.6075531963156</v>
      </c>
      <c r="I300" s="11">
        <f t="shared" si="24"/>
        <v>7806424.8160728524</v>
      </c>
      <c r="J300" s="5">
        <f t="shared" si="21"/>
        <v>33.688441579531883</v>
      </c>
    </row>
    <row r="301" spans="1:10" x14ac:dyDescent="0.25">
      <c r="A301">
        <v>261</v>
      </c>
      <c r="B301">
        <v>2281</v>
      </c>
      <c r="F301">
        <f>'Switchgrass Fit Low Rain'!$B$17+'Switchgrass Fit Low Rain'!$B$18*'Switchgrass k=0.012 Low Rain'!B301</f>
        <v>6.9086203688468153</v>
      </c>
      <c r="G301" s="5">
        <f t="shared" si="22"/>
        <v>1000.8654641628412</v>
      </c>
      <c r="H301" s="5">
        <f t="shared" si="23"/>
        <v>2752.3800264478136</v>
      </c>
      <c r="I301" s="11">
        <f t="shared" si="24"/>
        <v>7810178.061563463</v>
      </c>
      <c r="J301" s="5">
        <f t="shared" si="21"/>
        <v>33.704638621637997</v>
      </c>
    </row>
    <row r="302" spans="1:10" x14ac:dyDescent="0.25">
      <c r="A302">
        <v>262</v>
      </c>
      <c r="B302">
        <v>2282</v>
      </c>
      <c r="F302">
        <f>'Switchgrass Fit Low Rain'!$B$17+'Switchgrass Fit Low Rain'!$B$18*'Switchgrass k=0.012 Low Rain'!B302</f>
        <v>6.8966203688468148</v>
      </c>
      <c r="G302" s="5">
        <f t="shared" si="22"/>
        <v>988.92685351972932</v>
      </c>
      <c r="H302" s="5">
        <f t="shared" si="23"/>
        <v>2719.5488471792555</v>
      </c>
      <c r="I302" s="11">
        <f t="shared" si="24"/>
        <v>7813886.5372641617</v>
      </c>
      <c r="J302" s="5">
        <f t="shared" si="21"/>
        <v>33.720642460775068</v>
      </c>
    </row>
    <row r="303" spans="1:10" x14ac:dyDescent="0.25">
      <c r="A303">
        <v>263</v>
      </c>
      <c r="B303">
        <v>2283</v>
      </c>
      <c r="F303">
        <f>'Switchgrass Fit Low Rain'!$B$17+'Switchgrass Fit Low Rain'!$B$18*'Switchgrass k=0.012 Low Rain'!B303</f>
        <v>6.8846203688468144</v>
      </c>
      <c r="G303" s="5">
        <f t="shared" si="22"/>
        <v>977.13065005239798</v>
      </c>
      <c r="H303" s="5">
        <f t="shared" si="23"/>
        <v>2687.1092876440944</v>
      </c>
      <c r="I303" s="11">
        <f t="shared" si="24"/>
        <v>7817550.7772018583</v>
      </c>
      <c r="J303" s="5">
        <f t="shared" si="21"/>
        <v>33.736455401523607</v>
      </c>
    </row>
    <row r="304" spans="1:10" x14ac:dyDescent="0.25">
      <c r="A304">
        <v>264</v>
      </c>
      <c r="B304">
        <v>2284</v>
      </c>
      <c r="F304">
        <f>'Switchgrass Fit Low Rain'!$B$17+'Switchgrass Fit Low Rain'!$B$18*'Switchgrass k=0.012 Low Rain'!B304</f>
        <v>6.8726203688468139</v>
      </c>
      <c r="G304" s="5">
        <f t="shared" si="22"/>
        <v>965.47515508716401</v>
      </c>
      <c r="H304" s="5">
        <f t="shared" si="23"/>
        <v>2655.0566764897012</v>
      </c>
      <c r="I304" s="11">
        <f t="shared" si="24"/>
        <v>7821171.3090334348</v>
      </c>
      <c r="J304" s="5">
        <f t="shared" si="21"/>
        <v>33.7520797209744</v>
      </c>
    </row>
    <row r="305" spans="1:10" x14ac:dyDescent="0.25">
      <c r="A305">
        <v>265</v>
      </c>
      <c r="B305">
        <v>2285</v>
      </c>
      <c r="F305">
        <f>'Switchgrass Fit Low Rain'!$B$17+'Switchgrass Fit Low Rain'!$B$18*'Switchgrass k=0.012 Low Rain'!B305</f>
        <v>6.8606203688468135</v>
      </c>
      <c r="G305" s="5">
        <f t="shared" si="22"/>
        <v>953.95869021261183</v>
      </c>
      <c r="H305" s="5">
        <f t="shared" si="23"/>
        <v>2623.3863980846827</v>
      </c>
      <c r="I305" s="11">
        <f t="shared" si="24"/>
        <v>7824748.6541217323</v>
      </c>
      <c r="J305" s="5">
        <f t="shared" si="21"/>
        <v>33.767517669056446</v>
      </c>
    </row>
    <row r="306" spans="1:10" x14ac:dyDescent="0.25">
      <c r="A306">
        <v>266</v>
      </c>
      <c r="B306">
        <v>2286</v>
      </c>
      <c r="F306">
        <f>'Switchgrass Fit Low Rain'!$B$17+'Switchgrass Fit Low Rain'!$B$18*'Switchgrass k=0.012 Low Rain'!B306</f>
        <v>6.8486203688468166</v>
      </c>
      <c r="G306" s="5">
        <f t="shared" si="22"/>
        <v>942.57959703790198</v>
      </c>
      <c r="H306" s="5">
        <f t="shared" si="23"/>
        <v>2592.0938918542306</v>
      </c>
      <c r="I306" s="11">
        <f t="shared" si="24"/>
        <v>7828283.327610625</v>
      </c>
      <c r="J306" s="5">
        <f t="shared" si="21"/>
        <v>33.782771468860943</v>
      </c>
    </row>
    <row r="307" spans="1:10" x14ac:dyDescent="0.25">
      <c r="A307">
        <v>267</v>
      </c>
      <c r="B307">
        <v>2287</v>
      </c>
      <c r="F307">
        <f>'Switchgrass Fit Low Rain'!$B$17+'Switchgrass Fit Low Rain'!$B$18*'Switchgrass k=0.012 Low Rain'!B307</f>
        <v>6.8366203688468161</v>
      </c>
      <c r="G307" s="5">
        <f t="shared" si="22"/>
        <v>931.33623695394772</v>
      </c>
      <c r="H307" s="5">
        <f t="shared" si="23"/>
        <v>2561.1746516233561</v>
      </c>
      <c r="I307" s="11">
        <f t="shared" si="24"/>
        <v>7831775.8384992024</v>
      </c>
      <c r="J307" s="5">
        <f t="shared" si="21"/>
        <v>33.797843316961433</v>
      </c>
    </row>
    <row r="308" spans="1:10" x14ac:dyDescent="0.25">
      <c r="A308">
        <v>268</v>
      </c>
      <c r="B308">
        <v>2288</v>
      </c>
      <c r="F308">
        <f>'Switchgrass Fit Low Rain'!$B$17+'Switchgrass Fit Low Rain'!$B$18*'Switchgrass k=0.012 Low Rain'!B308</f>
        <v>6.8246203688468157</v>
      </c>
      <c r="G308" s="5">
        <f t="shared" si="22"/>
        <v>920.22699089747152</v>
      </c>
      <c r="H308" s="5">
        <f t="shared" si="23"/>
        <v>2530.6242249680467</v>
      </c>
      <c r="I308" s="11">
        <f t="shared" si="24"/>
        <v>7835226.6897150679</v>
      </c>
      <c r="J308" s="5">
        <f t="shared" si="21"/>
        <v>33.812735383730072</v>
      </c>
    </row>
    <row r="309" spans="1:10" x14ac:dyDescent="0.25">
      <c r="A309">
        <v>269</v>
      </c>
      <c r="B309">
        <v>2289</v>
      </c>
      <c r="F309">
        <f>'Switchgrass Fit Low Rain'!$B$17+'Switchgrass Fit Low Rain'!$B$18*'Switchgrass k=0.012 Low Rain'!B309</f>
        <v>6.8126203688468152</v>
      </c>
      <c r="G309" s="5">
        <f t="shared" si="22"/>
        <v>909.25025911784439</v>
      </c>
      <c r="H309" s="5">
        <f t="shared" si="23"/>
        <v>2500.4382125740722</v>
      </c>
      <c r="I309" s="11">
        <f t="shared" si="24"/>
        <v>7838636.3781867605</v>
      </c>
      <c r="J309" s="5">
        <f t="shared" si="21"/>
        <v>33.827449813650226</v>
      </c>
    </row>
    <row r="310" spans="1:10" x14ac:dyDescent="0.25">
      <c r="A310">
        <v>270</v>
      </c>
      <c r="B310">
        <v>2290</v>
      </c>
      <c r="F310">
        <f>'Switchgrass Fit Low Rain'!$B$17+'Switchgrass Fit Low Rain'!$B$18*'Switchgrass k=0.012 Low Rain'!B310</f>
        <v>6.8006203688468148</v>
      </c>
      <c r="G310" s="5">
        <f t="shared" si="22"/>
        <v>898.40446094672234</v>
      </c>
      <c r="H310" s="5">
        <f t="shared" si="23"/>
        <v>2470.6122676034865</v>
      </c>
      <c r="I310" s="11">
        <f t="shared" si="24"/>
        <v>7842005.3949153107</v>
      </c>
      <c r="J310" s="5">
        <f t="shared" si="21"/>
        <v>33.841988725625214</v>
      </c>
    </row>
    <row r="311" spans="1:10" x14ac:dyDescent="0.25">
      <c r="A311">
        <v>271</v>
      </c>
      <c r="B311">
        <v>2291</v>
      </c>
      <c r="F311">
        <f>'Switchgrass Fit Low Rain'!$B$17+'Switchgrass Fit Low Rain'!$B$18*'Switchgrass k=0.012 Low Rain'!B311</f>
        <v>6.7886203688468143</v>
      </c>
      <c r="G311" s="5">
        <f t="shared" si="22"/>
        <v>887.68803457042691</v>
      </c>
      <c r="H311" s="5">
        <f t="shared" si="23"/>
        <v>2441.1420950686738</v>
      </c>
      <c r="I311" s="11">
        <f t="shared" si="24"/>
        <v>7845334.2250449499</v>
      </c>
      <c r="J311" s="5">
        <f t="shared" si="21"/>
        <v>33.856354213283488</v>
      </c>
    </row>
    <row r="312" spans="1:10" x14ac:dyDescent="0.25">
      <c r="A312">
        <v>272</v>
      </c>
      <c r="B312">
        <v>2292</v>
      </c>
      <c r="F312">
        <f>'Switchgrass Fit Low Rain'!$B$17+'Switchgrass Fit Low Rain'!$B$18*'Switchgrass k=0.012 Low Rain'!B312</f>
        <v>6.7766203688468138</v>
      </c>
      <c r="G312" s="5">
        <f t="shared" si="22"/>
        <v>877.09943680504193</v>
      </c>
      <c r="H312" s="5">
        <f t="shared" si="23"/>
        <v>2412.0234512138654</v>
      </c>
      <c r="I312" s="11">
        <f t="shared" si="24"/>
        <v>7848623.3479329683</v>
      </c>
      <c r="J312" s="5">
        <f t="shared" si="21"/>
        <v>33.870548345280085</v>
      </c>
    </row>
    <row r="313" spans="1:10" x14ac:dyDescent="0.25">
      <c r="A313">
        <v>273</v>
      </c>
      <c r="B313">
        <v>2293</v>
      </c>
      <c r="F313">
        <f>'Switchgrass Fit Low Rain'!$B$17+'Switchgrass Fit Low Rain'!$B$18*'Switchgrass k=0.012 Low Rain'!B313</f>
        <v>6.7646203688468134</v>
      </c>
      <c r="G313" s="5">
        <f t="shared" si="22"/>
        <v>866.63714287419191</v>
      </c>
      <c r="H313" s="5">
        <f t="shared" si="23"/>
        <v>2383.2521429040276</v>
      </c>
      <c r="I313" s="11">
        <f t="shared" si="24"/>
        <v>7851873.2372187469</v>
      </c>
      <c r="J313" s="5">
        <f t="shared" si="21"/>
        <v>33.884573165594567</v>
      </c>
    </row>
    <row r="314" spans="1:10" x14ac:dyDescent="0.25">
      <c r="A314">
        <v>274</v>
      </c>
      <c r="B314">
        <v>2294</v>
      </c>
      <c r="F314">
        <f>'Switchgrass Fit Low Rain'!$B$17+'Switchgrass Fit Low Rain'!$B$18*'Switchgrass k=0.012 Low Rain'!B314</f>
        <v>6.7526203688468165</v>
      </c>
      <c r="G314" s="5">
        <f t="shared" si="22"/>
        <v>856.29964618947508</v>
      </c>
      <c r="H314" s="5">
        <f t="shared" si="23"/>
        <v>2354.8240270210563</v>
      </c>
      <c r="I314" s="11">
        <f t="shared" si="24"/>
        <v>7855084.3608919578</v>
      </c>
      <c r="J314" s="5">
        <f t="shared" si="21"/>
        <v>33.898430693825269</v>
      </c>
    </row>
    <row r="315" spans="1:10" x14ac:dyDescent="0.25">
      <c r="A315">
        <v>275</v>
      </c>
      <c r="B315">
        <v>2295</v>
      </c>
      <c r="F315">
        <f>'Switchgrass Fit Low Rain'!$B$17+'Switchgrass Fit Low Rain'!$B$18*'Switchgrass k=0.012 Low Rain'!B315</f>
        <v>6.740620368846816</v>
      </c>
      <c r="G315" s="5">
        <f t="shared" si="22"/>
        <v>846.0854581334994</v>
      </c>
      <c r="H315" s="5">
        <f t="shared" si="23"/>
        <v>2326.7350098671232</v>
      </c>
      <c r="I315" s="11">
        <f t="shared" si="24"/>
        <v>7858257.1813599579</v>
      </c>
      <c r="J315" s="5">
        <f t="shared" si="21"/>
        <v>33.912122925480212</v>
      </c>
    </row>
    <row r="316" spans="1:10" x14ac:dyDescent="0.25">
      <c r="A316">
        <v>276</v>
      </c>
      <c r="B316">
        <v>2296</v>
      </c>
      <c r="F316">
        <f>'Switchgrass Fit Low Rain'!$B$17+'Switchgrass Fit Low Rain'!$B$18*'Switchgrass k=0.012 Low Rain'!B316</f>
        <v>6.7286203688468156</v>
      </c>
      <c r="G316" s="5">
        <f t="shared" si="22"/>
        <v>835.99310784553757</v>
      </c>
      <c r="H316" s="5">
        <f t="shared" si="23"/>
        <v>2298.9810465752284</v>
      </c>
      <c r="I316" s="11">
        <f t="shared" si="24"/>
        <v>7861392.1555143781</v>
      </c>
      <c r="J316" s="5">
        <f t="shared" si="21"/>
        <v>33.925651832264421</v>
      </c>
    </row>
    <row r="317" spans="1:10" x14ac:dyDescent="0.25">
      <c r="A317">
        <v>277</v>
      </c>
      <c r="B317">
        <v>2297</v>
      </c>
      <c r="F317">
        <f>'Switchgrass Fit Low Rain'!$B$17+'Switchgrass Fit Low Rain'!$B$18*'Switchgrass k=0.012 Low Rain'!B317</f>
        <v>6.7166203688468151</v>
      </c>
      <c r="G317" s="5">
        <f t="shared" si="22"/>
        <v>826.02114200970857</v>
      </c>
      <c r="H317" s="5">
        <f t="shared" si="23"/>
        <v>2271.5581405266985</v>
      </c>
      <c r="I317" s="11">
        <f t="shared" si="24"/>
        <v>7864489.7347969143</v>
      </c>
      <c r="J317" s="5">
        <f t="shared" si="21"/>
        <v>33.939019362363837</v>
      </c>
    </row>
    <row r="318" spans="1:10" x14ac:dyDescent="0.25">
      <c r="A318">
        <v>278</v>
      </c>
      <c r="B318">
        <v>2298</v>
      </c>
      <c r="F318">
        <f>'Switchgrass Fit Low Rain'!$B$17+'Switchgrass Fit Low Rain'!$B$18*'Switchgrass k=0.012 Low Rain'!B318</f>
        <v>6.7046203688468147</v>
      </c>
      <c r="G318" s="5">
        <f t="shared" si="22"/>
        <v>816.16812464570035</v>
      </c>
      <c r="H318" s="5">
        <f t="shared" si="23"/>
        <v>2244.462342775676</v>
      </c>
      <c r="I318" s="11">
        <f t="shared" si="24"/>
        <v>7867550.3652643356</v>
      </c>
      <c r="J318" s="5">
        <f t="shared" si="21"/>
        <v>33.952227440725899</v>
      </c>
    </row>
    <row r="319" spans="1:10" x14ac:dyDescent="0.25">
      <c r="A319">
        <v>279</v>
      </c>
      <c r="B319">
        <v>2299</v>
      </c>
      <c r="F319">
        <f>'Switchgrass Fit Low Rain'!$B$17+'Switchgrass Fit Low Rain'!$B$18*'Switchgrass k=0.012 Low Rain'!B319</f>
        <v>6.6926203688468142</v>
      </c>
      <c r="G319" s="5">
        <f t="shared" si="22"/>
        <v>806.43263690198637</v>
      </c>
      <c r="H319" s="5">
        <f t="shared" si="23"/>
        <v>2217.6897514804623</v>
      </c>
      <c r="I319" s="11">
        <f t="shared" si="24"/>
        <v>7870574.4876527181</v>
      </c>
      <c r="J319" s="5">
        <f t="shared" si="21"/>
        <v>33.965277969336718</v>
      </c>
    </row>
    <row r="320" spans="1:10" x14ac:dyDescent="0.25">
      <c r="A320">
        <v>280</v>
      </c>
      <c r="B320">
        <v>2300</v>
      </c>
      <c r="F320">
        <f>'Switchgrass Fit Low Rain'!$B$17+'Switchgrass Fit Low Rain'!$B$18*'Switchgrass k=0.012 Low Rain'!B320</f>
        <v>6.6806203688468138</v>
      </c>
      <c r="G320" s="5">
        <f t="shared" si="22"/>
        <v>796.81327685150859</v>
      </c>
      <c r="H320" s="5">
        <f t="shared" si="23"/>
        <v>2191.2365113416486</v>
      </c>
      <c r="I320" s="11">
        <f t="shared" si="24"/>
        <v>7873562.5374409109</v>
      </c>
      <c r="J320" s="5">
        <f t="shared" si="21"/>
        <v>33.978172827494966</v>
      </c>
    </row>
    <row r="321" spans="1:10" x14ac:dyDescent="0.25">
      <c r="A321">
        <v>281</v>
      </c>
      <c r="B321">
        <v>2301</v>
      </c>
      <c r="F321">
        <f>'Switchgrass Fit Low Rain'!$B$17+'Switchgrass Fit Low Rain'!$B$18*'Switchgrass k=0.012 Low Rain'!B321</f>
        <v>6.6686203688468133</v>
      </c>
      <c r="G321" s="5">
        <f t="shared" si="22"/>
        <v>787.30865928979745</v>
      </c>
      <c r="H321" s="5">
        <f t="shared" si="23"/>
        <v>2165.0988130469432</v>
      </c>
      <c r="I321" s="11">
        <f t="shared" si="24"/>
        <v>7876514.9449132476</v>
      </c>
      <c r="J321" s="5">
        <f t="shared" si="21"/>
        <v>33.990913872082494</v>
      </c>
    </row>
    <row r="322" spans="1:10" x14ac:dyDescent="0.25">
      <c r="A322">
        <v>282</v>
      </c>
      <c r="B322">
        <v>2302</v>
      </c>
      <c r="F322">
        <f>'Switchgrass Fit Low Rain'!$B$17+'Switchgrass Fit Low Rain'!$B$18*'Switchgrass k=0.012 Low Rain'!B322</f>
        <v>6.6566203688468164</v>
      </c>
      <c r="G322" s="5">
        <f t="shared" si="22"/>
        <v>777.91741553550264</v>
      </c>
      <c r="H322" s="5">
        <f t="shared" si="23"/>
        <v>2139.2728927226322</v>
      </c>
      <c r="I322" s="11">
        <f t="shared" si="24"/>
        <v>7879432.1352215055</v>
      </c>
      <c r="J322" s="5">
        <f t="shared" si="21"/>
        <v>34.003502937831747</v>
      </c>
    </row>
    <row r="323" spans="1:10" x14ac:dyDescent="0.25">
      <c r="A323">
        <v>283</v>
      </c>
      <c r="B323">
        <v>2303</v>
      </c>
      <c r="F323">
        <f>'Switchgrass Fit Low Rain'!$B$17+'Switchgrass Fit Low Rain'!$B$18*'Switchgrass k=0.012 Low Rain'!B323</f>
        <v>6.6446203688468159</v>
      </c>
      <c r="G323" s="5">
        <f t="shared" si="22"/>
        <v>768.63819323328994</v>
      </c>
      <c r="H323" s="5">
        <f t="shared" si="23"/>
        <v>2113.7550313915472</v>
      </c>
      <c r="I323" s="11">
        <f t="shared" si="24"/>
        <v>7882314.5284461305</v>
      </c>
      <c r="J323" s="5">
        <f t="shared" si="21"/>
        <v>34.015941837589942</v>
      </c>
    </row>
    <row r="324" spans="1:10" x14ac:dyDescent="0.25">
      <c r="A324">
        <v>284</v>
      </c>
      <c r="B324">
        <v>2304</v>
      </c>
      <c r="F324">
        <f>'Switchgrass Fit Low Rain'!$B$17+'Switchgrass Fit Low Rain'!$B$18*'Switchgrass k=0.012 Low Rain'!B324</f>
        <v>6.6326203688468155</v>
      </c>
      <c r="G324" s="5">
        <f t="shared" si="22"/>
        <v>759.46965615911597</v>
      </c>
      <c r="H324" s="5">
        <f t="shared" si="23"/>
        <v>2088.5415544375687</v>
      </c>
      <c r="I324" s="11">
        <f t="shared" si="24"/>
        <v>7885162.5396567276</v>
      </c>
      <c r="J324" s="5">
        <f t="shared" si="21"/>
        <v>34.028232362580141</v>
      </c>
    </row>
    <row r="325" spans="1:10" x14ac:dyDescent="0.25">
      <c r="A325">
        <v>285</v>
      </c>
      <c r="B325">
        <v>2305</v>
      </c>
      <c r="F325">
        <f>'Switchgrass Fit Low Rain'!$B$17+'Switchgrass Fit Low Rain'!$B$18*'Switchgrass k=0.012 Low Rain'!B325</f>
        <v>6.620620368846815</v>
      </c>
      <c r="G325" s="5">
        <f t="shared" si="22"/>
        <v>750.41048402779882</v>
      </c>
      <c r="H325" s="5">
        <f t="shared" si="23"/>
        <v>2063.6288310764467</v>
      </c>
      <c r="I325" s="11">
        <f t="shared" si="24"/>
        <v>7887976.5789718321</v>
      </c>
      <c r="J325" s="5">
        <f t="shared" si="21"/>
        <v>34.040376282659182</v>
      </c>
    </row>
    <row r="326" spans="1:10" x14ac:dyDescent="0.25">
      <c r="A326">
        <v>286</v>
      </c>
      <c r="B326">
        <v>2306</v>
      </c>
      <c r="F326">
        <f>'Switchgrass Fit Low Rain'!$B$17+'Switchgrass Fit Low Rain'!$B$18*'Switchgrass k=0.012 Low Rain'!B326</f>
        <v>6.6086203688468146</v>
      </c>
      <c r="G326" s="5">
        <f t="shared" si="22"/>
        <v>741.45937230289724</v>
      </c>
      <c r="H326" s="5">
        <f t="shared" si="23"/>
        <v>2039.0132738329673</v>
      </c>
      <c r="I326" s="11">
        <f t="shared" si="24"/>
        <v>7890757.0516179679</v>
      </c>
      <c r="J326" s="5">
        <f t="shared" si="21"/>
        <v>34.052375346572525</v>
      </c>
    </row>
    <row r="327" spans="1:10" x14ac:dyDescent="0.25">
      <c r="A327">
        <v>287</v>
      </c>
      <c r="B327">
        <v>2307</v>
      </c>
      <c r="F327">
        <f>'Switchgrass Fit Low Rain'!$B$17+'Switchgrass Fit Low Rain'!$B$18*'Switchgrass k=0.012 Low Rain'!B327</f>
        <v>6.5966203688468141</v>
      </c>
      <c r="G327" s="5">
        <f t="shared" si="22"/>
        <v>732.61503200885522</v>
      </c>
      <c r="H327" s="5">
        <f t="shared" si="23"/>
        <v>2014.6913380243518</v>
      </c>
      <c r="I327" s="11">
        <f t="shared" si="24"/>
        <v>7893504.3579880008</v>
      </c>
      <c r="J327" s="5">
        <f t="shared" ref="J327:J390" si="25">I327/$C$2*100</f>
        <v>34.064231282206137</v>
      </c>
    </row>
    <row r="328" spans="1:10" x14ac:dyDescent="0.25">
      <c r="A328">
        <v>288</v>
      </c>
      <c r="B328">
        <v>2308</v>
      </c>
      <c r="F328">
        <f>'Switchgrass Fit Low Rain'!$B$17+'Switchgrass Fit Low Rain'!$B$18*'Switchgrass k=0.012 Low Rain'!B328</f>
        <v>6.5846203688468137</v>
      </c>
      <c r="G328" s="5">
        <f t="shared" si="22"/>
        <v>723.87618954538732</v>
      </c>
      <c r="H328" s="5">
        <f t="shared" si="23"/>
        <v>1990.659521249815</v>
      </c>
      <c r="I328" s="11">
        <f t="shared" si="24"/>
        <v>7896218.8936987966</v>
      </c>
      <c r="J328" s="5">
        <f t="shared" si="25"/>
        <v>34.075945796835214</v>
      </c>
    </row>
    <row r="329" spans="1:10" x14ac:dyDescent="0.25">
      <c r="A329">
        <v>289</v>
      </c>
      <c r="B329">
        <v>2309</v>
      </c>
      <c r="F329">
        <f>'Switchgrass Fit Low Rain'!$B$17+'Switchgrass Fit Low Rain'!$B$18*'Switchgrass k=0.012 Low Rain'!B329</f>
        <v>6.5726203688468168</v>
      </c>
      <c r="G329" s="5">
        <f t="shared" si="22"/>
        <v>715.24158650408049</v>
      </c>
      <c r="H329" s="5">
        <f t="shared" si="23"/>
        <v>1966.9143628862214</v>
      </c>
      <c r="I329" s="11">
        <f t="shared" si="24"/>
        <v>7898901.0496481871</v>
      </c>
      <c r="J329" s="5">
        <f t="shared" si="25"/>
        <v>34.087520577370114</v>
      </c>
    </row>
    <row r="330" spans="1:10" x14ac:dyDescent="0.25">
      <c r="A330">
        <v>290</v>
      </c>
      <c r="B330">
        <v>2310</v>
      </c>
      <c r="F330">
        <f>'Switchgrass Fit Low Rain'!$B$17+'Switchgrass Fit Low Rain'!$B$18*'Switchgrass k=0.012 Low Rain'!B330</f>
        <v>6.5606203688468163</v>
      </c>
      <c r="G330" s="5">
        <f t="shared" si="22"/>
        <v>706.70997948717115</v>
      </c>
      <c r="H330" s="5">
        <f t="shared" si="23"/>
        <v>1943.4524435897206</v>
      </c>
      <c r="I330" s="11">
        <f t="shared" si="24"/>
        <v>7901551.2120712642</v>
      </c>
      <c r="J330" s="5">
        <f t="shared" si="25"/>
        <v>34.09895729059923</v>
      </c>
    </row>
    <row r="331" spans="1:10" x14ac:dyDescent="0.25">
      <c r="A331">
        <v>291</v>
      </c>
      <c r="B331">
        <v>2311</v>
      </c>
      <c r="F331">
        <f>'Switchgrass Fit Low Rain'!$B$17+'Switchgrass Fit Low Rain'!$B$18*'Switchgrass k=0.012 Low Rain'!B331</f>
        <v>6.5486203688468159</v>
      </c>
      <c r="G331" s="5">
        <f t="shared" si="22"/>
        <v>698.28013992850867</v>
      </c>
      <c r="H331" s="5">
        <f t="shared" si="23"/>
        <v>1920.2703848033989</v>
      </c>
      <c r="I331" s="11">
        <f t="shared" si="24"/>
        <v>7904169.7625959963</v>
      </c>
      <c r="J331" s="5">
        <f t="shared" si="25"/>
        <v>34.110257583429039</v>
      </c>
    </row>
    <row r="332" spans="1:10" x14ac:dyDescent="0.25">
      <c r="A332">
        <v>292</v>
      </c>
      <c r="B332">
        <v>2312</v>
      </c>
      <c r="F332">
        <f>'Switchgrass Fit Low Rain'!$B$17+'Switchgrass Fit Low Rain'!$B$18*'Switchgrass k=0.012 Low Rain'!B332</f>
        <v>6.5366203688468154</v>
      </c>
      <c r="G332" s="5">
        <f t="shared" si="22"/>
        <v>689.95085391662985</v>
      </c>
      <c r="H332" s="5">
        <f t="shared" si="23"/>
        <v>1897.3648482707322</v>
      </c>
      <c r="I332" s="11">
        <f t="shared" si="24"/>
        <v>7906757.0782981841</v>
      </c>
      <c r="J332" s="5">
        <f t="shared" si="25"/>
        <v>34.121423083121229</v>
      </c>
    </row>
    <row r="333" spans="1:10" x14ac:dyDescent="0.25">
      <c r="A333">
        <v>293</v>
      </c>
      <c r="B333">
        <v>2313</v>
      </c>
      <c r="F333">
        <f>'Switchgrass Fit Low Rain'!$B$17+'Switchgrass Fit Low Rain'!$B$18*'Switchgrass k=0.012 Low Rain'!B333</f>
        <v>6.524620368846815</v>
      </c>
      <c r="G333" s="5">
        <f t="shared" si="22"/>
        <v>681.72092201995576</v>
      </c>
      <c r="H333" s="5">
        <f t="shared" si="23"/>
        <v>1874.7325355548783</v>
      </c>
      <c r="I333" s="11">
        <f t="shared" si="24"/>
        <v>7909313.5317557594</v>
      </c>
      <c r="J333" s="5">
        <f t="shared" si="25"/>
        <v>34.132455397527053</v>
      </c>
    </row>
    <row r="334" spans="1:10" x14ac:dyDescent="0.25">
      <c r="A334">
        <v>294</v>
      </c>
      <c r="B334">
        <v>2314</v>
      </c>
      <c r="F334">
        <f>'Switchgrass Fit Low Rain'!$B$17+'Switchgrass Fit Low Rain'!$B$18*'Switchgrass k=0.012 Low Rain'!B334</f>
        <v>6.5126203688468145</v>
      </c>
      <c r="G334" s="5">
        <f t="shared" si="22"/>
        <v>673.58915911407189</v>
      </c>
      <c r="H334" s="5">
        <f t="shared" si="23"/>
        <v>1852.3701875636978</v>
      </c>
      <c r="I334" s="11">
        <f t="shared" si="24"/>
        <v>7911839.4911024375</v>
      </c>
      <c r="J334" s="5">
        <f t="shared" si="25"/>
        <v>34.143356115318838</v>
      </c>
    </row>
    <row r="335" spans="1:10" x14ac:dyDescent="0.25">
      <c r="A335">
        <v>295</v>
      </c>
      <c r="B335">
        <v>2315</v>
      </c>
      <c r="F335">
        <f>'Switchgrass Fit Low Rain'!$B$17+'Switchgrass Fit Low Rain'!$B$18*'Switchgrass k=0.012 Low Rain'!B335</f>
        <v>6.500620368846814</v>
      </c>
      <c r="G335" s="5">
        <f t="shared" si="22"/>
        <v>665.55439421106826</v>
      </c>
      <c r="H335" s="5">
        <f t="shared" si="23"/>
        <v>1830.2745840804378</v>
      </c>
      <c r="I335" s="11">
        <f t="shared" si="24"/>
        <v>7914335.3200807283</v>
      </c>
      <c r="J335" s="5">
        <f t="shared" si="25"/>
        <v>34.154126806218791</v>
      </c>
    </row>
    <row r="336" spans="1:10" x14ac:dyDescent="0.25">
      <c r="A336">
        <v>296</v>
      </c>
      <c r="B336">
        <v>2316</v>
      </c>
      <c r="F336">
        <f>'Switchgrass Fit Low Rain'!$B$17+'Switchgrass Fit Low Rain'!$B$18*'Switchgrass k=0.012 Low Rain'!B336</f>
        <v>6.4886203688468136</v>
      </c>
      <c r="G336" s="5">
        <f t="shared" si="22"/>
        <v>657.61547029091446</v>
      </c>
      <c r="H336" s="5">
        <f t="shared" si="23"/>
        <v>1808.4425433000147</v>
      </c>
      <c r="I336" s="11">
        <f t="shared" si="24"/>
        <v>7916801.3780943193</v>
      </c>
      <c r="J336" s="5">
        <f t="shared" si="25"/>
        <v>34.16476902122502</v>
      </c>
    </row>
    <row r="337" spans="1:10" x14ac:dyDescent="0.25">
      <c r="A337">
        <v>297</v>
      </c>
      <c r="B337">
        <v>2317</v>
      </c>
      <c r="F337">
        <f>'Switchgrass Fit Low Rain'!$B$17+'Switchgrass Fit Low Rain'!$B$18*'Switchgrass k=0.012 Low Rain'!B337</f>
        <v>6.4766203688468167</v>
      </c>
      <c r="G337" s="5">
        <f t="shared" si="22"/>
        <v>649.77124413484978</v>
      </c>
      <c r="H337" s="5">
        <f t="shared" si="23"/>
        <v>1786.8709213708369</v>
      </c>
      <c r="I337" s="11">
        <f t="shared" si="24"/>
        <v>7919238.0202598246</v>
      </c>
      <c r="J337" s="5">
        <f t="shared" si="25"/>
        <v>34.175284292834867</v>
      </c>
    </row>
    <row r="338" spans="1:10" x14ac:dyDescent="0.25">
      <c r="A338">
        <v>298</v>
      </c>
      <c r="B338">
        <v>2318</v>
      </c>
      <c r="F338">
        <f>'Switchgrass Fit Low Rain'!$B$17+'Switchgrass Fit Low Rain'!$B$18*'Switchgrass k=0.012 Low Rain'!B338</f>
        <v>6.4646203688468162</v>
      </c>
      <c r="G338" s="5">
        <f t="shared" si="22"/>
        <v>642.02058616074839</v>
      </c>
      <c r="H338" s="5">
        <f t="shared" si="23"/>
        <v>1765.556611942058</v>
      </c>
      <c r="I338" s="11">
        <f t="shared" si="24"/>
        <v>7921645.5974579277</v>
      </c>
      <c r="J338" s="5">
        <f t="shared" si="25"/>
        <v>34.185674135265621</v>
      </c>
    </row>
    <row r="339" spans="1:10" x14ac:dyDescent="0.25">
      <c r="A339">
        <v>299</v>
      </c>
      <c r="B339">
        <v>2319</v>
      </c>
      <c r="F339">
        <f>'Switchgrass Fit Low Rain'!$B$17+'Switchgrass Fit Low Rain'!$B$18*'Switchgrass k=0.012 Low Rain'!B339</f>
        <v>6.4526203688468158</v>
      </c>
      <c r="G339" s="5">
        <f t="shared" si="22"/>
        <v>634.36238026047101</v>
      </c>
      <c r="H339" s="5">
        <f t="shared" si="23"/>
        <v>1744.4965457162953</v>
      </c>
      <c r="I339" s="11">
        <f t="shared" si="24"/>
        <v>7924024.4563839044</v>
      </c>
      <c r="J339" s="5">
        <f t="shared" si="25"/>
        <v>34.195940044672533</v>
      </c>
    </row>
    <row r="340" spans="1:10" x14ac:dyDescent="0.25">
      <c r="A340">
        <v>300</v>
      </c>
      <c r="B340">
        <v>2320</v>
      </c>
      <c r="F340">
        <f>'Switchgrass Fit Low Rain'!$B$17+'Switchgrass Fit Low Rain'!$B$18*'Switchgrass k=0.012 Low Rain'!B340</f>
        <v>6.4406203688468153</v>
      </c>
      <c r="G340" s="5">
        <f t="shared" si="22"/>
        <v>626.79552363913467</v>
      </c>
      <c r="H340" s="5">
        <f t="shared" si="23"/>
        <v>1723.6876900076204</v>
      </c>
      <c r="I340" s="11">
        <f t="shared" si="24"/>
        <v>7926374.9395975508</v>
      </c>
      <c r="J340" s="5">
        <f t="shared" si="25"/>
        <v>34.206083499364311</v>
      </c>
    </row>
    <row r="341" spans="1:10" x14ac:dyDescent="0.25">
      <c r="A341">
        <v>301</v>
      </c>
      <c r="B341">
        <v>2321</v>
      </c>
      <c r="F341">
        <f>'Switchgrass Fit Low Rain'!$B$17+'Switchgrass Fit Low Rain'!$B$18*'Switchgrass k=0.012 Low Rain'!B341</f>
        <v>6.4286203688468149</v>
      </c>
      <c r="G341" s="5">
        <f t="shared" si="22"/>
        <v>619.31892665631017</v>
      </c>
      <c r="H341" s="5">
        <f t="shared" si="23"/>
        <v>1703.1270483048529</v>
      </c>
      <c r="I341" s="11">
        <f t="shared" si="24"/>
        <v>7928697.3855725126</v>
      </c>
      <c r="J341" s="5">
        <f t="shared" si="25"/>
        <v>34.216105960015959</v>
      </c>
    </row>
    <row r="342" spans="1:10" x14ac:dyDescent="0.25">
      <c r="A342">
        <v>302</v>
      </c>
      <c r="B342">
        <v>2322</v>
      </c>
      <c r="F342">
        <f>'Switchgrass Fit Low Rain'!$B$17+'Switchgrass Fit Low Rain'!$B$18*'Switchgrass k=0.012 Low Rain'!B342</f>
        <v>6.4166203688468144</v>
      </c>
      <c r="G342" s="5">
        <f t="shared" si="22"/>
        <v>611.93151266911241</v>
      </c>
      <c r="H342" s="5">
        <f t="shared" si="23"/>
        <v>1682.8116598400591</v>
      </c>
      <c r="I342" s="11">
        <f t="shared" si="24"/>
        <v>7930992.1287450213</v>
      </c>
      <c r="J342" s="5">
        <f t="shared" si="25"/>
        <v>34.226008869879117</v>
      </c>
    </row>
    <row r="343" spans="1:10" x14ac:dyDescent="0.25">
      <c r="A343">
        <v>303</v>
      </c>
      <c r="B343">
        <v>2323</v>
      </c>
      <c r="F343">
        <f>'Switchgrass Fit Low Rain'!$B$17+'Switchgrass Fit Low Rain'!$B$18*'Switchgrass k=0.012 Low Rain'!B343</f>
        <v>6.404620368846814</v>
      </c>
      <c r="G343" s="5">
        <f t="shared" si="22"/>
        <v>604.63221787716179</v>
      </c>
      <c r="H343" s="5">
        <f t="shared" si="23"/>
        <v>1662.738599162195</v>
      </c>
      <c r="I343" s="11">
        <f t="shared" si="24"/>
        <v>7933259.4995620614</v>
      </c>
      <c r="J343" s="5">
        <f t="shared" si="25"/>
        <v>34.235793654989926</v>
      </c>
    </row>
    <row r="344" spans="1:10" x14ac:dyDescent="0.25">
      <c r="A344">
        <v>304</v>
      </c>
      <c r="B344">
        <v>2324</v>
      </c>
      <c r="F344">
        <f>'Switchgrass Fit Low Rain'!$B$17+'Switchgrass Fit Low Rain'!$B$18*'Switchgrass k=0.012 Low Rain'!B344</f>
        <v>6.3926203688468135</v>
      </c>
      <c r="G344" s="5">
        <f t="shared" si="22"/>
        <v>597.41999116939496</v>
      </c>
      <c r="H344" s="5">
        <f t="shared" si="23"/>
        <v>1642.9049757158361</v>
      </c>
      <c r="I344" s="11">
        <f t="shared" si="24"/>
        <v>7935499.8245289465</v>
      </c>
      <c r="J344" s="5">
        <f t="shared" si="25"/>
        <v>34.245461724374351</v>
      </c>
    </row>
    <row r="345" spans="1:10" x14ac:dyDescent="0.25">
      <c r="A345">
        <v>305</v>
      </c>
      <c r="B345">
        <v>2325</v>
      </c>
      <c r="F345">
        <f>'Switchgrass Fit Low Rain'!$B$17+'Switchgrass Fit Low Rain'!$B$18*'Switchgrass k=0.012 Low Rain'!B345</f>
        <v>6.3806203688468166</v>
      </c>
      <c r="G345" s="5">
        <f t="shared" si="22"/>
        <v>590.29379397270532</v>
      </c>
      <c r="H345" s="5">
        <f t="shared" si="23"/>
        <v>1623.3079334249396</v>
      </c>
      <c r="I345" s="11">
        <f t="shared" si="24"/>
        <v>7937713.4262563437</v>
      </c>
      <c r="J345" s="5">
        <f t="shared" si="25"/>
        <v>34.255014470251091</v>
      </c>
    </row>
    <row r="346" spans="1:10" x14ac:dyDescent="0.25">
      <c r="A346">
        <v>306</v>
      </c>
      <c r="B346">
        <v>2326</v>
      </c>
      <c r="F346">
        <f>'Switchgrass Fit Low Rain'!$B$17+'Switchgrass Fit Low Rain'!$B$18*'Switchgrass k=0.012 Low Rain'!B346</f>
        <v>6.3686203688468161</v>
      </c>
      <c r="G346" s="5">
        <f t="shared" si="22"/>
        <v>583.25260010237821</v>
      </c>
      <c r="H346" s="5">
        <f t="shared" si="23"/>
        <v>1603.9446502815401</v>
      </c>
      <c r="I346" s="11">
        <f t="shared" si="24"/>
        <v>7939900.6235067276</v>
      </c>
      <c r="J346" s="5">
        <f t="shared" si="25"/>
        <v>34.264453268232046</v>
      </c>
    </row>
    <row r="347" spans="1:10" x14ac:dyDescent="0.25">
      <c r="A347">
        <v>307</v>
      </c>
      <c r="B347">
        <v>2327</v>
      </c>
      <c r="F347">
        <f>'Switchgrass Fit Low Rain'!$B$17+'Switchgrass Fit Low Rain'!$B$18*'Switchgrass k=0.012 Low Rain'!B347</f>
        <v>6.3566203688468157</v>
      </c>
      <c r="G347" s="5">
        <f t="shared" si="22"/>
        <v>576.29539561433126</v>
      </c>
      <c r="H347" s="5">
        <f t="shared" si="23"/>
        <v>1584.812337939411</v>
      </c>
      <c r="I347" s="11">
        <f t="shared" si="24"/>
        <v>7942061.7312402818</v>
      </c>
      <c r="J347" s="5">
        <f t="shared" si="25"/>
        <v>34.273779477520456</v>
      </c>
    </row>
    <row r="348" spans="1:10" x14ac:dyDescent="0.25">
      <c r="A348">
        <v>308</v>
      </c>
      <c r="B348">
        <v>2328</v>
      </c>
      <c r="F348">
        <f>'Switchgrass Fit Low Rain'!$B$17+'Switchgrass Fit Low Rain'!$B$18*'Switchgrass k=0.012 Low Rain'!B348</f>
        <v>6.3446203688468152</v>
      </c>
      <c r="G348" s="5">
        <f t="shared" si="22"/>
        <v>569.42117865909586</v>
      </c>
      <c r="H348" s="5">
        <f t="shared" si="23"/>
        <v>1565.9082413125136</v>
      </c>
      <c r="I348" s="11">
        <f t="shared" si="24"/>
        <v>7944197.0606602542</v>
      </c>
      <c r="J348" s="5">
        <f t="shared" si="25"/>
        <v>34.28299444110656</v>
      </c>
    </row>
    <row r="349" spans="1:10" x14ac:dyDescent="0.25">
      <c r="A349">
        <v>309</v>
      </c>
      <c r="B349">
        <v>2329</v>
      </c>
      <c r="F349">
        <f>'Switchgrass Fit Low Rain'!$B$17+'Switchgrass Fit Low Rain'!$B$18*'Switchgrass k=0.012 Low Rain'!B349</f>
        <v>6.3326203688468148</v>
      </c>
      <c r="G349" s="5">
        <f t="shared" si="22"/>
        <v>562.62895933755203</v>
      </c>
      <c r="H349" s="5">
        <f t="shared" si="23"/>
        <v>1547.229638178268</v>
      </c>
      <c r="I349" s="11">
        <f t="shared" si="24"/>
        <v>7946306.9192577694</v>
      </c>
      <c r="J349" s="5">
        <f t="shared" si="25"/>
        <v>34.292099485961039</v>
      </c>
    </row>
    <row r="350" spans="1:10" x14ac:dyDescent="0.25">
      <c r="A350">
        <v>310</v>
      </c>
      <c r="B350">
        <v>2330</v>
      </c>
      <c r="F350">
        <f>'Switchgrass Fit Low Rain'!$B$17+'Switchgrass Fit Low Rain'!$B$18*'Switchgrass k=0.012 Low Rain'!B350</f>
        <v>6.3206203688468143</v>
      </c>
      <c r="G350" s="5">
        <f t="shared" si="22"/>
        <v>555.91775955838023</v>
      </c>
      <c r="H350" s="5">
        <f t="shared" si="23"/>
        <v>1528.7738387855456</v>
      </c>
      <c r="I350" s="11">
        <f t="shared" si="24"/>
        <v>7948391.610856113</v>
      </c>
      <c r="J350" s="5">
        <f t="shared" si="25"/>
        <v>34.301095923226093</v>
      </c>
    </row>
    <row r="351" spans="1:10" x14ac:dyDescent="0.25">
      <c r="A351">
        <v>311</v>
      </c>
      <c r="B351">
        <v>2331</v>
      </c>
      <c r="F351">
        <f>'Switchgrass Fit Low Rain'!$B$17+'Switchgrass Fit Low Rain'!$B$18*'Switchgrass k=0.012 Low Rain'!B351</f>
        <v>6.3086203688468139</v>
      </c>
      <c r="G351" s="5">
        <f t="shared" si="22"/>
        <v>549.28661289721538</v>
      </c>
      <c r="H351" s="5">
        <f t="shared" si="23"/>
        <v>1510.5381854673424</v>
      </c>
      <c r="I351" s="11">
        <f t="shared" si="24"/>
        <v>7950451.4356544772</v>
      </c>
      <c r="J351" s="5">
        <f t="shared" si="25"/>
        <v>34.309985048404229</v>
      </c>
    </row>
    <row r="352" spans="1:10" x14ac:dyDescent="0.25">
      <c r="A352">
        <v>312</v>
      </c>
      <c r="B352">
        <v>2332</v>
      </c>
      <c r="F352">
        <f>'Switchgrass Fit Low Rain'!$B$17+'Switchgrass Fit Low Rain'!$B$18*'Switchgrass k=0.012 Low Rain'!B352</f>
        <v>6.2966203688468134</v>
      </c>
      <c r="G352" s="5">
        <f t="shared" si="22"/>
        <v>542.73456445747945</v>
      </c>
      <c r="H352" s="5">
        <f t="shared" si="23"/>
        <v>1492.5200522580685</v>
      </c>
      <c r="I352" s="11">
        <f t="shared" si="24"/>
        <v>7952486.6902711922</v>
      </c>
      <c r="J352" s="5">
        <f t="shared" si="25"/>
        <v>34.31876814154483</v>
      </c>
    </row>
    <row r="353" spans="1:10" x14ac:dyDescent="0.25">
      <c r="A353">
        <v>313</v>
      </c>
      <c r="B353">
        <v>2333</v>
      </c>
      <c r="F353">
        <f>'Switchgrass Fit Low Rain'!$B$17+'Switchgrass Fit Low Rain'!$B$18*'Switchgrass k=0.012 Low Rain'!B353</f>
        <v>6.2846203688468165</v>
      </c>
      <c r="G353" s="5">
        <f t="shared" si="22"/>
        <v>536.26067073287732</v>
      </c>
      <c r="H353" s="5">
        <f t="shared" si="23"/>
        <v>1474.7168445154125</v>
      </c>
      <c r="I353" s="11">
        <f t="shared" si="24"/>
        <v>7954497.6677864408</v>
      </c>
      <c r="J353" s="5">
        <f t="shared" si="25"/>
        <v>34.327446467428487</v>
      </c>
    </row>
    <row r="354" spans="1:10" x14ac:dyDescent="0.25">
      <c r="A354">
        <v>314</v>
      </c>
      <c r="B354">
        <v>2334</v>
      </c>
      <c r="F354">
        <f>'Switchgrass Fit Low Rain'!$B$17+'Switchgrass Fit Low Rain'!$B$18*'Switchgrass k=0.012 Low Rain'!B354</f>
        <v>6.2726203688468161</v>
      </c>
      <c r="G354" s="5">
        <f t="shared" si="22"/>
        <v>529.86399947152154</v>
      </c>
      <c r="H354" s="5">
        <f t="shared" si="23"/>
        <v>1457.1259985466843</v>
      </c>
      <c r="I354" s="11">
        <f t="shared" si="24"/>
        <v>7956484.6577844582</v>
      </c>
      <c r="J354" s="5">
        <f t="shared" si="25"/>
        <v>34.336021275749133</v>
      </c>
    </row>
    <row r="355" spans="1:10" x14ac:dyDescent="0.25">
      <c r="A355">
        <v>315</v>
      </c>
      <c r="B355">
        <v>2335</v>
      </c>
      <c r="F355">
        <f>'Switchgrass Fit Low Rain'!$B$17+'Switchgrass Fit Low Rain'!$B$18*'Switchgrass k=0.012 Low Rain'!B355</f>
        <v>6.2606203688468156</v>
      </c>
      <c r="G355" s="5">
        <f t="shared" si="22"/>
        <v>523.54362954169915</v>
      </c>
      <c r="H355" s="5">
        <f t="shared" si="23"/>
        <v>1439.7449812396726</v>
      </c>
      <c r="I355" s="11">
        <f t="shared" si="24"/>
        <v>7958447.9463952398</v>
      </c>
      <c r="J355" s="5">
        <f t="shared" si="25"/>
        <v>34.344493801293979</v>
      </c>
    </row>
    <row r="356" spans="1:10" x14ac:dyDescent="0.25">
      <c r="A356">
        <v>316</v>
      </c>
      <c r="B356">
        <v>2336</v>
      </c>
      <c r="F356">
        <f>'Switchgrass Fit Low Rain'!$B$17+'Switchgrass Fit Low Rain'!$B$18*'Switchgrass k=0.012 Low Rain'!B356</f>
        <v>6.2486203688468152</v>
      </c>
      <c r="G356" s="5">
        <f t="shared" si="22"/>
        <v>517.29865079921842</v>
      </c>
      <c r="H356" s="5">
        <f t="shared" si="23"/>
        <v>1422.5712896978507</v>
      </c>
      <c r="I356" s="11">
        <f t="shared" si="24"/>
        <v>7960387.8163357368</v>
      </c>
      <c r="J356" s="5">
        <f t="shared" si="25"/>
        <v>34.352865264121334</v>
      </c>
    </row>
    <row r="357" spans="1:10" x14ac:dyDescent="0.25">
      <c r="A357">
        <v>317</v>
      </c>
      <c r="B357">
        <v>2337</v>
      </c>
      <c r="F357">
        <f>'Switchgrass Fit Low Rain'!$B$17+'Switchgrass Fit Low Rain'!$B$18*'Switchgrass k=0.012 Low Rain'!B357</f>
        <v>6.2366203688468147</v>
      </c>
      <c r="G357" s="5">
        <f t="shared" si="22"/>
        <v>511.12816395634917</v>
      </c>
      <c r="H357" s="5">
        <f t="shared" si="23"/>
        <v>1405.6024508799603</v>
      </c>
      <c r="I357" s="11">
        <f t="shared" si="24"/>
        <v>7962304.5469505731</v>
      </c>
      <c r="J357" s="5">
        <f t="shared" si="25"/>
        <v>34.361136869736328</v>
      </c>
    </row>
    <row r="358" spans="1:10" x14ac:dyDescent="0.25">
      <c r="A358">
        <v>318</v>
      </c>
      <c r="B358">
        <v>2338</v>
      </c>
      <c r="F358">
        <f>'Switchgrass Fit Low Rain'!$B$17+'Switchgrass Fit Low Rain'!$B$18*'Switchgrass k=0.012 Low Rain'!B358</f>
        <v>6.2246203688468142</v>
      </c>
      <c r="G358" s="5">
        <f t="shared" si="22"/>
        <v>505.03128045232341</v>
      </c>
      <c r="H358" s="5">
        <f t="shared" si="23"/>
        <v>1388.8360212438895</v>
      </c>
      <c r="I358" s="11">
        <f t="shared" si="24"/>
        <v>7964198.4142522691</v>
      </c>
      <c r="J358" s="5">
        <f t="shared" si="25"/>
        <v>34.369309809264443</v>
      </c>
    </row>
    <row r="359" spans="1:10" x14ac:dyDescent="0.25">
      <c r="A359">
        <v>319</v>
      </c>
      <c r="B359">
        <v>2339</v>
      </c>
      <c r="F359">
        <f>'Switchgrass Fit Low Rain'!$B$17+'Switchgrass Fit Low Rain'!$B$18*'Switchgrass k=0.012 Low Rain'!B359</f>
        <v>6.2126203688468138</v>
      </c>
      <c r="G359" s="5">
        <f t="shared" si="22"/>
        <v>499.00712232538098</v>
      </c>
      <c r="H359" s="5">
        <f t="shared" si="23"/>
        <v>1372.2695863947977</v>
      </c>
      <c r="I359" s="11">
        <f t="shared" si="24"/>
        <v>7966069.6909609893</v>
      </c>
      <c r="J359" s="5">
        <f t="shared" si="25"/>
        <v>34.377385259623111</v>
      </c>
    </row>
    <row r="360" spans="1:10" x14ac:dyDescent="0.25">
      <c r="A360">
        <v>320</v>
      </c>
      <c r="B360">
        <v>2340</v>
      </c>
      <c r="F360">
        <f>'Switchgrass Fit Low Rain'!$B$17+'Switchgrass Fit Low Rain'!$B$18*'Switchgrass k=0.012 Low Rain'!B360</f>
        <v>6.2006203688468133</v>
      </c>
      <c r="G360" s="5">
        <f t="shared" si="22"/>
        <v>493.05482208634186</v>
      </c>
      <c r="H360" s="5">
        <f t="shared" si="23"/>
        <v>1355.9007607374401</v>
      </c>
      <c r="I360" s="11">
        <f t="shared" si="24"/>
        <v>7967918.6465438129</v>
      </c>
      <c r="J360" s="5">
        <f t="shared" si="25"/>
        <v>34.385364383691133</v>
      </c>
    </row>
    <row r="361" spans="1:10" x14ac:dyDescent="0.25">
      <c r="A361">
        <v>321</v>
      </c>
      <c r="B361">
        <v>2341</v>
      </c>
      <c r="F361">
        <f>'Switchgrass Fit Low Rain'!$B$17+'Switchgrass Fit Low Rain'!$B$18*'Switchgrass k=0.012 Low Rain'!B361</f>
        <v>6.1886203688468164</v>
      </c>
      <c r="G361" s="5">
        <f t="shared" si="22"/>
        <v>487.17352259368772</v>
      </c>
      <c r="H361" s="5">
        <f t="shared" si="23"/>
        <v>1339.7271871326411</v>
      </c>
      <c r="I361" s="11">
        <f t="shared" si="24"/>
        <v>7969745.5472535389</v>
      </c>
      <c r="J361" s="5">
        <f t="shared" si="25"/>
        <v>34.393248330476148</v>
      </c>
    </row>
    <row r="362" spans="1:10" x14ac:dyDescent="0.25">
      <c r="A362">
        <v>322</v>
      </c>
      <c r="B362">
        <v>2342</v>
      </c>
      <c r="F362">
        <f>'Switchgrass Fit Low Rain'!$B$17+'Switchgrass Fit Low Rain'!$B$18*'Switchgrass k=0.012 Low Rain'!B362</f>
        <v>6.176620368846816</v>
      </c>
      <c r="G362" s="5">
        <f t="shared" ref="G362:G425" si="26">EXP(F362)</f>
        <v>481.36237693012521</v>
      </c>
      <c r="H362" s="5">
        <f t="shared" ref="H362:H425" si="27">G362*44/16</f>
        <v>1323.7465365578444</v>
      </c>
      <c r="I362" s="11">
        <f t="shared" ref="I362:I425" si="28">I361+G362+H362</f>
        <v>7971550.6561670266</v>
      </c>
      <c r="J362" s="5">
        <f t="shared" si="25"/>
        <v>34.401038235280147</v>
      </c>
    </row>
    <row r="363" spans="1:10" x14ac:dyDescent="0.25">
      <c r="A363">
        <v>323</v>
      </c>
      <c r="B363">
        <v>2343</v>
      </c>
      <c r="F363">
        <f>'Switchgrass Fit Low Rain'!$B$17+'Switchgrass Fit Low Rain'!$B$18*'Switchgrass k=0.012 Low Rain'!B363</f>
        <v>6.1646203688468155</v>
      </c>
      <c r="G363" s="5">
        <f t="shared" si="26"/>
        <v>475.62054828063884</v>
      </c>
      <c r="H363" s="5">
        <f t="shared" si="27"/>
        <v>1307.9565077717568</v>
      </c>
      <c r="I363" s="11">
        <f t="shared" si="28"/>
        <v>7973334.2332230797</v>
      </c>
      <c r="J363" s="5">
        <f t="shared" si="25"/>
        <v>34.408735219862855</v>
      </c>
    </row>
    <row r="364" spans="1:10" x14ac:dyDescent="0.25">
      <c r="A364">
        <v>324</v>
      </c>
      <c r="B364">
        <v>2344</v>
      </c>
      <c r="F364">
        <f>'Switchgrass Fit Low Rain'!$B$17+'Switchgrass Fit Low Rain'!$B$18*'Switchgrass k=0.012 Low Rain'!B364</f>
        <v>6.1526203688468151</v>
      </c>
      <c r="G364" s="5">
        <f t="shared" si="26"/>
        <v>469.94720981198117</v>
      </c>
      <c r="H364" s="5">
        <f t="shared" si="27"/>
        <v>1292.3548269829482</v>
      </c>
      <c r="I364" s="11">
        <f t="shared" si="28"/>
        <v>7975096.5352598745</v>
      </c>
      <c r="J364" s="5">
        <f t="shared" si="25"/>
        <v>34.416340392603374</v>
      </c>
    </row>
    <row r="365" spans="1:10" x14ac:dyDescent="0.25">
      <c r="A365">
        <v>325</v>
      </c>
      <c r="B365">
        <v>2345</v>
      </c>
      <c r="F365">
        <f>'Switchgrass Fit Low Rain'!$B$17+'Switchgrass Fit Low Rain'!$B$18*'Switchgrass k=0.012 Low Rain'!B365</f>
        <v>6.1406203688468146</v>
      </c>
      <c r="G365" s="5">
        <f t="shared" si="26"/>
        <v>464.34154455360903</v>
      </c>
      <c r="H365" s="5">
        <f t="shared" si="27"/>
        <v>1276.9392475224249</v>
      </c>
      <c r="I365" s="11">
        <f t="shared" si="28"/>
        <v>7976837.8160519507</v>
      </c>
      <c r="J365" s="5">
        <f t="shared" si="25"/>
        <v>34.423854848659701</v>
      </c>
    </row>
    <row r="366" spans="1:10" x14ac:dyDescent="0.25">
      <c r="A366">
        <v>326</v>
      </c>
      <c r="B366">
        <v>2346</v>
      </c>
      <c r="F366">
        <f>'Switchgrass Fit Low Rain'!$B$17+'Switchgrass Fit Low Rain'!$B$18*'Switchgrass k=0.012 Low Rain'!B366</f>
        <v>6.1286203688468142</v>
      </c>
      <c r="G366" s="5">
        <f t="shared" si="26"/>
        <v>458.80274528003872</v>
      </c>
      <c r="H366" s="5">
        <f t="shared" si="27"/>
        <v>1261.7075495201066</v>
      </c>
      <c r="I366" s="11">
        <f t="shared" si="28"/>
        <v>7978558.3263467504</v>
      </c>
      <c r="J366" s="5">
        <f t="shared" si="25"/>
        <v>34.4312796701265</v>
      </c>
    </row>
    <row r="367" spans="1:10" x14ac:dyDescent="0.25">
      <c r="A367">
        <v>327</v>
      </c>
      <c r="B367">
        <v>2347</v>
      </c>
      <c r="F367">
        <f>'Switchgrass Fit Low Rain'!$B$17+'Switchgrass Fit Low Rain'!$B$18*'Switchgrass k=0.012 Low Rain'!B367</f>
        <v>6.1166203688468137</v>
      </c>
      <c r="G367" s="5">
        <f t="shared" si="26"/>
        <v>453.33001439460367</v>
      </c>
      <c r="H367" s="5">
        <f t="shared" si="27"/>
        <v>1246.6575395851601</v>
      </c>
      <c r="I367" s="11">
        <f t="shared" si="28"/>
        <v>7980258.3139007306</v>
      </c>
      <c r="J367" s="5">
        <f t="shared" si="25"/>
        <v>34.438615926190899</v>
      </c>
    </row>
    <row r="368" spans="1:10" x14ac:dyDescent="0.25">
      <c r="A368">
        <v>328</v>
      </c>
      <c r="B368">
        <v>2348</v>
      </c>
      <c r="F368">
        <f>'Switchgrass Fit Low Rain'!$B$17+'Switchgrass Fit Low Rain'!$B$18*'Switchgrass k=0.012 Low Rain'!B368</f>
        <v>6.1046203688468168</v>
      </c>
      <c r="G368" s="5">
        <f t="shared" si="26"/>
        <v>447.92256381460106</v>
      </c>
      <c r="H368" s="5">
        <f t="shared" si="27"/>
        <v>1231.787050490153</v>
      </c>
      <c r="I368" s="11">
        <f t="shared" si="28"/>
        <v>7981938.0235150354</v>
      </c>
      <c r="J368" s="5">
        <f t="shared" si="25"/>
        <v>34.445864673286444</v>
      </c>
    </row>
    <row r="369" spans="1:10" x14ac:dyDescent="0.25">
      <c r="A369">
        <v>329</v>
      </c>
      <c r="B369">
        <v>2349</v>
      </c>
      <c r="F369">
        <f>'Switchgrass Fit Low Rain'!$B$17+'Switchgrass Fit Low Rain'!$B$18*'Switchgrass k=0.012 Low Rain'!B369</f>
        <v>6.0926203688468163</v>
      </c>
      <c r="G369" s="5">
        <f t="shared" si="26"/>
        <v>442.57961485780004</v>
      </c>
      <c r="H369" s="5">
        <f t="shared" si="27"/>
        <v>1217.0939408589502</v>
      </c>
      <c r="I369" s="11">
        <f t="shared" si="28"/>
        <v>7983597.6970707523</v>
      </c>
      <c r="J369" s="5">
        <f t="shared" si="25"/>
        <v>34.453026955245242</v>
      </c>
    </row>
    <row r="370" spans="1:10" x14ac:dyDescent="0.25">
      <c r="A370">
        <v>330</v>
      </c>
      <c r="B370">
        <v>2350</v>
      </c>
      <c r="F370">
        <f>'Switchgrass Fit Low Rain'!$B$17+'Switchgrass Fit Low Rain'!$B$18*'Switchgrass k=0.012 Low Rain'!B370</f>
        <v>6.0806203688468159</v>
      </c>
      <c r="G370" s="5">
        <f t="shared" si="26"/>
        <v>437.30039813031982</v>
      </c>
      <c r="H370" s="5">
        <f t="shared" si="27"/>
        <v>1202.5760948583795</v>
      </c>
      <c r="I370" s="11">
        <f t="shared" si="28"/>
        <v>7985237.5735637406</v>
      </c>
      <c r="J370" s="5">
        <f t="shared" si="25"/>
        <v>34.46010380344827</v>
      </c>
    </row>
    <row r="371" spans="1:10" x14ac:dyDescent="0.25">
      <c r="A371">
        <v>331</v>
      </c>
      <c r="B371">
        <v>2351</v>
      </c>
      <c r="F371">
        <f>'Switchgrass Fit Low Rain'!$B$17+'Switchgrass Fit Low Rain'!$B$18*'Switchgrass k=0.012 Low Rain'!B371</f>
        <v>6.0686203688468154</v>
      </c>
      <c r="G371" s="5">
        <f t="shared" si="26"/>
        <v>432.08415341582906</v>
      </c>
      <c r="H371" s="5">
        <f t="shared" si="27"/>
        <v>1188.2314218935298</v>
      </c>
      <c r="I371" s="11">
        <f t="shared" si="28"/>
        <v>7986857.8891390497</v>
      </c>
      <c r="J371" s="5">
        <f t="shared" si="25"/>
        <v>34.467096236973894</v>
      </c>
    </row>
    <row r="372" spans="1:10" x14ac:dyDescent="0.25">
      <c r="A372">
        <v>332</v>
      </c>
      <c r="B372">
        <v>2352</v>
      </c>
      <c r="F372">
        <f>'Switchgrass Fit Low Rain'!$B$17+'Switchgrass Fit Low Rain'!$B$18*'Switchgrass k=0.012 Low Rain'!B372</f>
        <v>6.056620368846815</v>
      </c>
      <c r="G372" s="5">
        <f t="shared" si="26"/>
        <v>426.93012956607521</v>
      </c>
      <c r="H372" s="5">
        <f t="shared" si="27"/>
        <v>1174.0578563067068</v>
      </c>
      <c r="I372" s="11">
        <f t="shared" si="28"/>
        <v>7988458.8771249224</v>
      </c>
      <c r="J372" s="5">
        <f t="shared" si="25"/>
        <v>34.47400526274464</v>
      </c>
    </row>
    <row r="373" spans="1:10" x14ac:dyDescent="0.25">
      <c r="A373">
        <v>333</v>
      </c>
      <c r="B373">
        <v>2353</v>
      </c>
      <c r="F373">
        <f>'Switchgrass Fit Low Rain'!$B$17+'Switchgrass Fit Low Rain'!$B$18*'Switchgrass k=0.012 Low Rain'!B373</f>
        <v>6.0446203688468145</v>
      </c>
      <c r="G373" s="5">
        <f t="shared" si="26"/>
        <v>421.8375843927177</v>
      </c>
      <c r="H373" s="5">
        <f t="shared" si="27"/>
        <v>1160.0533570799737</v>
      </c>
      <c r="I373" s="11">
        <f t="shared" si="28"/>
        <v>7990040.7680663951</v>
      </c>
      <c r="J373" s="5">
        <f t="shared" si="25"/>
        <v>34.480831875672138</v>
      </c>
    </row>
    <row r="374" spans="1:10" x14ac:dyDescent="0.25">
      <c r="A374">
        <v>334</v>
      </c>
      <c r="B374">
        <v>2354</v>
      </c>
      <c r="F374">
        <f>'Switchgrass Fit Low Rain'!$B$17+'Switchgrass Fit Low Rain'!$B$18*'Switchgrass k=0.012 Low Rain'!B374</f>
        <v>6.0326203688468141</v>
      </c>
      <c r="G374" s="5">
        <f t="shared" si="26"/>
        <v>416.80578456045157</v>
      </c>
      <c r="H374" s="5">
        <f t="shared" si="27"/>
        <v>1146.2159075412419</v>
      </c>
      <c r="I374" s="11">
        <f t="shared" si="28"/>
        <v>7991603.7897584969</v>
      </c>
      <c r="J374" s="5">
        <f t="shared" si="25"/>
        <v>34.487577058800468</v>
      </c>
    </row>
    <row r="375" spans="1:10" x14ac:dyDescent="0.25">
      <c r="A375">
        <v>335</v>
      </c>
      <c r="B375">
        <v>2355</v>
      </c>
      <c r="F375">
        <f>'Switchgrass Fit Low Rain'!$B$17+'Switchgrass Fit Low Rain'!$B$18*'Switchgrass k=0.012 Low Rain'!B375</f>
        <v>6.0206203688468136</v>
      </c>
      <c r="G375" s="5">
        <f t="shared" si="26"/>
        <v>411.834005481406</v>
      </c>
      <c r="H375" s="5">
        <f t="shared" si="27"/>
        <v>1132.5435150738665</v>
      </c>
      <c r="I375" s="11">
        <f t="shared" si="28"/>
        <v>7993148.1672790525</v>
      </c>
      <c r="J375" s="5">
        <f t="shared" si="25"/>
        <v>34.494241783447634</v>
      </c>
    </row>
    <row r="376" spans="1:10" x14ac:dyDescent="0.25">
      <c r="A376">
        <v>336</v>
      </c>
      <c r="B376">
        <v>2356</v>
      </c>
      <c r="F376">
        <f>'Switchgrass Fit Low Rain'!$B$17+'Switchgrass Fit Low Rain'!$B$18*'Switchgrass k=0.012 Low Rain'!B376</f>
        <v>6.0086203688468167</v>
      </c>
      <c r="G376" s="5">
        <f t="shared" si="26"/>
        <v>406.92153121080378</v>
      </c>
      <c r="H376" s="5">
        <f t="shared" si="27"/>
        <v>1119.0342108297104</v>
      </c>
      <c r="I376" s="11">
        <f t="shared" si="28"/>
        <v>7994674.1230210932</v>
      </c>
      <c r="J376" s="5">
        <f t="shared" si="25"/>
        <v>34.500827009345528</v>
      </c>
    </row>
    <row r="377" spans="1:10" x14ac:dyDescent="0.25">
      <c r="A377">
        <v>337</v>
      </c>
      <c r="B377">
        <v>2357</v>
      </c>
      <c r="F377">
        <f>'Switchgrass Fit Low Rain'!$B$17+'Switchgrass Fit Low Rain'!$B$18*'Switchgrass k=0.012 Low Rain'!B377</f>
        <v>5.9966203688468163</v>
      </c>
      <c r="G377" s="5">
        <f t="shared" si="26"/>
        <v>402.06765434385824</v>
      </c>
      <c r="H377" s="5">
        <f t="shared" si="27"/>
        <v>1105.6860494456103</v>
      </c>
      <c r="I377" s="11">
        <f t="shared" si="28"/>
        <v>7996181.876724883</v>
      </c>
      <c r="J377" s="5">
        <f t="shared" si="25"/>
        <v>34.507333684778033</v>
      </c>
    </row>
    <row r="378" spans="1:10" x14ac:dyDescent="0.25">
      <c r="A378">
        <v>338</v>
      </c>
      <c r="B378">
        <v>2358</v>
      </c>
      <c r="F378">
        <f>'Switchgrass Fit Low Rain'!$B$17+'Switchgrass Fit Low Rain'!$B$18*'Switchgrass k=0.012 Low Rain'!B378</f>
        <v>5.9846203688468158</v>
      </c>
      <c r="G378" s="5">
        <f t="shared" si="26"/>
        <v>397.27167591391441</v>
      </c>
      <c r="H378" s="5">
        <f t="shared" si="27"/>
        <v>1092.4971087632646</v>
      </c>
      <c r="I378" s="11">
        <f t="shared" si="28"/>
        <v>7997671.6455095597</v>
      </c>
      <c r="J378" s="5">
        <f t="shared" si="25"/>
        <v>34.51376274671766</v>
      </c>
    </row>
    <row r="379" spans="1:10" x14ac:dyDescent="0.25">
      <c r="A379">
        <v>339</v>
      </c>
      <c r="B379">
        <v>2359</v>
      </c>
      <c r="F379">
        <f>'Switchgrass Fit Low Rain'!$B$17+'Switchgrass Fit Low Rain'!$B$18*'Switchgrass k=0.012 Low Rain'!B379</f>
        <v>5.9726203688468154</v>
      </c>
      <c r="G379" s="5">
        <f t="shared" si="26"/>
        <v>392.532905291791</v>
      </c>
      <c r="H379" s="5">
        <f t="shared" si="27"/>
        <v>1079.4654895524252</v>
      </c>
      <c r="I379" s="11">
        <f t="shared" si="28"/>
        <v>7999143.6439044038</v>
      </c>
      <c r="J379" s="5">
        <f t="shared" si="25"/>
        <v>34.52011512096044</v>
      </c>
    </row>
    <row r="380" spans="1:10" x14ac:dyDescent="0.25">
      <c r="A380">
        <v>340</v>
      </c>
      <c r="B380">
        <v>2360</v>
      </c>
      <c r="F380">
        <f>'Switchgrass Fit Low Rain'!$B$17+'Switchgrass Fit Low Rain'!$B$18*'Switchgrass k=0.012 Low Rain'!B380</f>
        <v>5.9606203688468149</v>
      </c>
      <c r="G380" s="5">
        <f t="shared" si="26"/>
        <v>387.85066008632975</v>
      </c>
      <c r="H380" s="5">
        <f t="shared" si="27"/>
        <v>1066.5893152374069</v>
      </c>
      <c r="I380" s="11">
        <f t="shared" si="28"/>
        <v>8000598.0838797279</v>
      </c>
      <c r="J380" s="5">
        <f t="shared" si="25"/>
        <v>34.526391722259255</v>
      </c>
    </row>
    <row r="381" spans="1:10" x14ac:dyDescent="0.25">
      <c r="A381">
        <v>341</v>
      </c>
      <c r="B381">
        <v>2361</v>
      </c>
      <c r="F381">
        <f>'Switchgrass Fit Low Rain'!$B$17+'Switchgrass Fit Low Rain'!$B$18*'Switchgrass k=0.012 Low Rain'!B381</f>
        <v>5.9486203688468144</v>
      </c>
      <c r="G381" s="5">
        <f t="shared" si="26"/>
        <v>383.22426604613003</v>
      </c>
      <c r="H381" s="5">
        <f t="shared" si="27"/>
        <v>1053.8667316268575</v>
      </c>
      <c r="I381" s="11">
        <f t="shared" si="28"/>
        <v>8002035.1748774005</v>
      </c>
      <c r="J381" s="5">
        <f t="shared" si="25"/>
        <v>34.532593454455522</v>
      </c>
    </row>
    <row r="382" spans="1:10" x14ac:dyDescent="0.25">
      <c r="A382">
        <v>342</v>
      </c>
      <c r="B382">
        <v>2362</v>
      </c>
      <c r="F382">
        <f>'Switchgrass Fit Low Rain'!$B$17+'Switchgrass Fit Low Rain'!$B$18*'Switchgrass k=0.012 Low Rain'!B382</f>
        <v>5.936620368846814</v>
      </c>
      <c r="G382" s="5">
        <f t="shared" si="26"/>
        <v>378.65305696245571</v>
      </c>
      <c r="H382" s="5">
        <f t="shared" si="27"/>
        <v>1041.2959066467531</v>
      </c>
      <c r="I382" s="11">
        <f t="shared" si="28"/>
        <v>8003455.12384101</v>
      </c>
      <c r="J382" s="5">
        <f t="shared" si="25"/>
        <v>34.538721210609403</v>
      </c>
    </row>
    <row r="383" spans="1:10" x14ac:dyDescent="0.25">
      <c r="A383">
        <v>343</v>
      </c>
      <c r="B383">
        <v>2363</v>
      </c>
      <c r="F383">
        <f>'Switchgrass Fit Low Rain'!$B$17+'Switchgrass Fit Low Rain'!$B$18*'Switchgrass k=0.012 Low Rain'!B383</f>
        <v>5.9246203688468135</v>
      </c>
      <c r="G383" s="5">
        <f t="shared" si="26"/>
        <v>374.13637457329958</v>
      </c>
      <c r="H383" s="5">
        <f t="shared" si="27"/>
        <v>1028.8750300765739</v>
      </c>
      <c r="I383" s="11">
        <f t="shared" si="28"/>
        <v>8004858.1352456594</v>
      </c>
      <c r="J383" s="5">
        <f t="shared" si="25"/>
        <v>34.544775873128359</v>
      </c>
    </row>
    <row r="384" spans="1:10" x14ac:dyDescent="0.25">
      <c r="A384">
        <v>344</v>
      </c>
      <c r="B384">
        <v>2364</v>
      </c>
      <c r="F384">
        <f>'Switchgrass Fit Low Rain'!$B$17+'Switchgrass Fit Low Rain'!$B$18*'Switchgrass k=0.012 Low Rain'!B384</f>
        <v>5.9126203688468166</v>
      </c>
      <c r="G384" s="5">
        <f t="shared" si="26"/>
        <v>369.67356846859411</v>
      </c>
      <c r="H384" s="5">
        <f t="shared" si="27"/>
        <v>1016.6023132886338</v>
      </c>
      <c r="I384" s="11">
        <f t="shared" si="28"/>
        <v>8006244.4111274164</v>
      </c>
      <c r="J384" s="5">
        <f t="shared" si="25"/>
        <v>34.550758313894271</v>
      </c>
    </row>
    <row r="385" spans="1:10" x14ac:dyDescent="0.25">
      <c r="A385">
        <v>345</v>
      </c>
      <c r="B385">
        <v>2365</v>
      </c>
      <c r="F385">
        <f>'Switchgrass Fit Low Rain'!$B$17+'Switchgrass Fit Low Rain'!$B$18*'Switchgrass k=0.012 Low Rain'!B385</f>
        <v>5.9006203688468162</v>
      </c>
      <c r="G385" s="5">
        <f t="shared" si="26"/>
        <v>365.26399599654576</v>
      </c>
      <c r="H385" s="5">
        <f t="shared" si="27"/>
        <v>1004.4759889905008</v>
      </c>
      <c r="I385" s="11">
        <f t="shared" si="28"/>
        <v>8007614.1511124037</v>
      </c>
      <c r="J385" s="5">
        <f t="shared" si="25"/>
        <v>34.55666939438894</v>
      </c>
    </row>
    <row r="386" spans="1:10" x14ac:dyDescent="0.25">
      <c r="A386">
        <v>346</v>
      </c>
      <c r="B386">
        <v>2366</v>
      </c>
      <c r="F386">
        <f>'Switchgrass Fit Low Rain'!$B$17+'Switchgrass Fit Low Rain'!$B$18*'Switchgrass k=0.012 Low Rain'!B386</f>
        <v>5.8886203688468157</v>
      </c>
      <c r="G386" s="5">
        <f t="shared" si="26"/>
        <v>360.90702217110015</v>
      </c>
      <c r="H386" s="5">
        <f t="shared" si="27"/>
        <v>992.49431097052548</v>
      </c>
      <c r="I386" s="11">
        <f t="shared" si="28"/>
        <v>8008967.5524455449</v>
      </c>
      <c r="J386" s="5">
        <f t="shared" si="25"/>
        <v>34.562509965818165</v>
      </c>
    </row>
    <row r="387" spans="1:10" x14ac:dyDescent="0.25">
      <c r="A387">
        <v>347</v>
      </c>
      <c r="B387">
        <v>2367</v>
      </c>
      <c r="F387">
        <f>'Switchgrass Fit Low Rain'!$B$17+'Switchgrass Fit Low Rain'!$B$18*'Switchgrass k=0.012 Low Rain'!B387</f>
        <v>5.8766203688468153</v>
      </c>
      <c r="G387" s="5">
        <f t="shared" si="26"/>
        <v>356.60201958049748</v>
      </c>
      <c r="H387" s="5">
        <f t="shared" si="27"/>
        <v>980.65555384636809</v>
      </c>
      <c r="I387" s="11">
        <f t="shared" si="28"/>
        <v>8010304.8100189716</v>
      </c>
      <c r="J387" s="5">
        <f t="shared" si="25"/>
        <v>34.568280869234343</v>
      </c>
    </row>
    <row r="388" spans="1:10" x14ac:dyDescent="0.25">
      <c r="A388">
        <v>348</v>
      </c>
      <c r="B388">
        <v>2368</v>
      </c>
      <c r="F388">
        <f>'Switchgrass Fit Low Rain'!$B$17+'Switchgrass Fit Low Rain'!$B$18*'Switchgrass k=0.012 Low Rain'!B388</f>
        <v>5.8646203688468148</v>
      </c>
      <c r="G388" s="5">
        <f t="shared" si="26"/>
        <v>352.34836829692568</v>
      </c>
      <c r="H388" s="5">
        <f t="shared" si="27"/>
        <v>968.95801281654565</v>
      </c>
      <c r="I388" s="11">
        <f t="shared" si="28"/>
        <v>8011626.1164000854</v>
      </c>
      <c r="J388" s="5">
        <f t="shared" si="25"/>
        <v>34.573982935657519</v>
      </c>
    </row>
    <row r="389" spans="1:10" x14ac:dyDescent="0.25">
      <c r="A389">
        <v>349</v>
      </c>
      <c r="B389">
        <v>2369</v>
      </c>
      <c r="F389">
        <f>'Switchgrass Fit Low Rain'!$B$17+'Switchgrass Fit Low Rain'!$B$18*'Switchgrass k=0.012 Low Rain'!B389</f>
        <v>5.8526203688468144</v>
      </c>
      <c r="G389" s="5">
        <f t="shared" si="26"/>
        <v>348.14545578724955</v>
      </c>
      <c r="H389" s="5">
        <f t="shared" si="27"/>
        <v>957.40000341493624</v>
      </c>
      <c r="I389" s="11">
        <f t="shared" si="28"/>
        <v>8012931.6618592869</v>
      </c>
      <c r="J389" s="5">
        <f t="shared" si="25"/>
        <v>34.57961698619512</v>
      </c>
    </row>
    <row r="390" spans="1:10" x14ac:dyDescent="0.25">
      <c r="A390">
        <v>350</v>
      </c>
      <c r="B390">
        <v>2370</v>
      </c>
      <c r="F390">
        <f>'Switchgrass Fit Low Rain'!$B$17+'Switchgrass Fit Low Rain'!$B$18*'Switchgrass k=0.012 Low Rain'!B390</f>
        <v>5.8406203688468139</v>
      </c>
      <c r="G390" s="5">
        <f t="shared" si="26"/>
        <v>343.99267682480502</v>
      </c>
      <c r="H390" s="5">
        <f t="shared" si="27"/>
        <v>945.97986126821377</v>
      </c>
      <c r="I390" s="11">
        <f t="shared" si="28"/>
        <v>8014221.6343973801</v>
      </c>
      <c r="J390" s="5">
        <f t="shared" si="25"/>
        <v>34.585183832160169</v>
      </c>
    </row>
    <row r="391" spans="1:10" x14ac:dyDescent="0.25">
      <c r="A391">
        <v>351</v>
      </c>
      <c r="B391">
        <v>2371</v>
      </c>
      <c r="F391">
        <f>'Switchgrass Fit Low Rain'!$B$17+'Switchgrass Fit Low Rain'!$B$18*'Switchgrass k=0.012 Low Rain'!B391</f>
        <v>5.8286203688468134</v>
      </c>
      <c r="G391" s="5">
        <f t="shared" si="26"/>
        <v>339.88943340224546</v>
      </c>
      <c r="H391" s="5">
        <f t="shared" si="27"/>
        <v>934.69594185617507</v>
      </c>
      <c r="I391" s="11">
        <f t="shared" si="28"/>
        <v>8015496.2197726388</v>
      </c>
      <c r="J391" s="5">
        <f t="shared" ref="J391:J454" si="29">I391/$C$2*100</f>
        <v>34.590684275188082</v>
      </c>
    </row>
    <row r="392" spans="1:10" x14ac:dyDescent="0.25">
      <c r="A392">
        <v>352</v>
      </c>
      <c r="B392">
        <v>2372</v>
      </c>
      <c r="F392">
        <f>'Switchgrass Fit Low Rain'!$B$17+'Switchgrass Fit Low Rain'!$B$18*'Switchgrass k=0.012 Low Rain'!B392</f>
        <v>5.8166203688468165</v>
      </c>
      <c r="G392" s="5">
        <f t="shared" si="26"/>
        <v>335.83513464542881</v>
      </c>
      <c r="H392" s="5">
        <f t="shared" si="27"/>
        <v>923.54662027492918</v>
      </c>
      <c r="I392" s="11">
        <f t="shared" si="28"/>
        <v>8016755.6015275586</v>
      </c>
      <c r="J392" s="5">
        <f t="shared" si="29"/>
        <v>34.596119107352173</v>
      </c>
    </row>
    <row r="393" spans="1:10" x14ac:dyDescent="0.25">
      <c r="A393">
        <v>353</v>
      </c>
      <c r="B393">
        <v>2373</v>
      </c>
      <c r="F393">
        <f>'Switchgrass Fit Low Rain'!$B$17+'Switchgrass Fit Low Rain'!$B$18*'Switchgrass k=0.012 Low Rain'!B393</f>
        <v>5.8046203688468161</v>
      </c>
      <c r="G393" s="5">
        <f t="shared" si="26"/>
        <v>331.82919672832577</v>
      </c>
      <c r="H393" s="5">
        <f t="shared" si="27"/>
        <v>912.53029100289586</v>
      </c>
      <c r="I393" s="11">
        <f t="shared" si="28"/>
        <v>8017999.9610152906</v>
      </c>
      <c r="J393" s="5">
        <f t="shared" si="29"/>
        <v>34.601489111277665</v>
      </c>
    </row>
    <row r="394" spans="1:10" x14ac:dyDescent="0.25">
      <c r="A394">
        <v>354</v>
      </c>
      <c r="B394">
        <v>2374</v>
      </c>
      <c r="F394">
        <f>'Switchgrass Fit Low Rain'!$B$17+'Switchgrass Fit Low Rain'!$B$18*'Switchgrass k=0.012 Low Rain'!B394</f>
        <v>5.7926203688468156</v>
      </c>
      <c r="G394" s="5">
        <f t="shared" si="26"/>
        <v>327.87104278895521</v>
      </c>
      <c r="H394" s="5">
        <f t="shared" si="27"/>
        <v>901.64536766962681</v>
      </c>
      <c r="I394" s="11">
        <f t="shared" si="28"/>
        <v>8019229.4774257494</v>
      </c>
      <c r="J394" s="5">
        <f t="shared" si="29"/>
        <v>34.606795060254406</v>
      </c>
    </row>
    <row r="395" spans="1:10" x14ac:dyDescent="0.25">
      <c r="A395">
        <v>355</v>
      </c>
      <c r="B395">
        <v>2375</v>
      </c>
      <c r="F395">
        <f>'Switchgrass Fit Low Rain'!$B$17+'Switchgrass Fit Low Rain'!$B$18*'Switchgrass k=0.012 Low Rain'!B395</f>
        <v>5.7806203688468152</v>
      </c>
      <c r="G395" s="5">
        <f t="shared" si="26"/>
        <v>323.96010284631012</v>
      </c>
      <c r="H395" s="5">
        <f t="shared" si="27"/>
        <v>890.89028282735285</v>
      </c>
      <c r="I395" s="11">
        <f t="shared" si="28"/>
        <v>8020444.3278114228</v>
      </c>
      <c r="J395" s="5">
        <f t="shared" si="29"/>
        <v>34.612037718348205</v>
      </c>
    </row>
    <row r="396" spans="1:10" x14ac:dyDescent="0.25">
      <c r="A396">
        <v>356</v>
      </c>
      <c r="B396">
        <v>2376</v>
      </c>
      <c r="F396">
        <f>'Switchgrass Fit Low Rain'!$B$17+'Switchgrass Fit Low Rain'!$B$18*'Switchgrass k=0.012 Low Rain'!B396</f>
        <v>5.7686203688468147</v>
      </c>
      <c r="G396" s="5">
        <f t="shared" si="26"/>
        <v>320.09581371828068</v>
      </c>
      <c r="H396" s="5">
        <f t="shared" si="27"/>
        <v>880.26348772527183</v>
      </c>
      <c r="I396" s="11">
        <f t="shared" si="28"/>
        <v>8021644.6871128669</v>
      </c>
      <c r="J396" s="5">
        <f t="shared" si="29"/>
        <v>34.617217840510897</v>
      </c>
    </row>
    <row r="397" spans="1:10" x14ac:dyDescent="0.25">
      <c r="A397">
        <v>357</v>
      </c>
      <c r="B397">
        <v>2377</v>
      </c>
      <c r="F397">
        <f>'Switchgrass Fit Low Rain'!$B$17+'Switchgrass Fit Low Rain'!$B$18*'Switchgrass k=0.012 Low Rain'!B397</f>
        <v>5.7566203688468143</v>
      </c>
      <c r="G397" s="5">
        <f t="shared" si="26"/>
        <v>316.27761894055487</v>
      </c>
      <c r="H397" s="5">
        <f t="shared" si="27"/>
        <v>869.76345208652594</v>
      </c>
      <c r="I397" s="11">
        <f t="shared" si="28"/>
        <v>8022830.7281838944</v>
      </c>
      <c r="J397" s="5">
        <f t="shared" si="29"/>
        <v>34.622336172689025</v>
      </c>
    </row>
    <row r="398" spans="1:10" x14ac:dyDescent="0.25">
      <c r="A398">
        <v>358</v>
      </c>
      <c r="B398">
        <v>2378</v>
      </c>
      <c r="F398">
        <f>'Switchgrass Fit Low Rain'!$B$17+'Switchgrass Fit Low Rain'!$B$18*'Switchgrass k=0.012 Low Rain'!B398</f>
        <v>5.7446203688468138</v>
      </c>
      <c r="G398" s="5">
        <f t="shared" si="26"/>
        <v>312.5049686864869</v>
      </c>
      <c r="H398" s="5">
        <f t="shared" si="27"/>
        <v>859.38866388783902</v>
      </c>
      <c r="I398" s="11">
        <f t="shared" si="28"/>
        <v>8024002.6218164684</v>
      </c>
      <c r="J398" s="5">
        <f t="shared" si="29"/>
        <v>34.627393451931262</v>
      </c>
    </row>
    <row r="399" spans="1:10" x14ac:dyDescent="0.25">
      <c r="A399">
        <v>359</v>
      </c>
      <c r="B399">
        <v>2379</v>
      </c>
      <c r="F399">
        <f>'Switchgrass Fit Low Rain'!$B$17+'Switchgrass Fit Low Rain'!$B$18*'Switchgrass k=0.012 Low Rain'!B399</f>
        <v>5.7326203688468169</v>
      </c>
      <c r="G399" s="5">
        <f t="shared" si="26"/>
        <v>308.77731968792204</v>
      </c>
      <c r="H399" s="5">
        <f t="shared" si="27"/>
        <v>849.13762914178562</v>
      </c>
      <c r="I399" s="11">
        <f t="shared" si="28"/>
        <v>8025160.5367652988</v>
      </c>
      <c r="J399" s="5">
        <f t="shared" si="29"/>
        <v>34.632390406494565</v>
      </c>
    </row>
    <row r="400" spans="1:10" x14ac:dyDescent="0.25">
      <c r="A400">
        <v>360</v>
      </c>
      <c r="B400">
        <v>2380</v>
      </c>
      <c r="F400">
        <f>'Switchgrass Fit Low Rain'!$B$17+'Switchgrass Fit Low Rain'!$B$18*'Switchgrass k=0.012 Low Rain'!B400</f>
        <v>5.7206203688468165</v>
      </c>
      <c r="G400" s="5">
        <f t="shared" si="26"/>
        <v>305.09413515696087</v>
      </c>
      <c r="H400" s="5">
        <f t="shared" si="27"/>
        <v>839.0088716816424</v>
      </c>
      <c r="I400" s="11">
        <f t="shared" si="28"/>
        <v>8026304.6397721376</v>
      </c>
      <c r="J400" s="5">
        <f t="shared" si="29"/>
        <v>34.637327755949016</v>
      </c>
    </row>
    <row r="401" spans="1:10" x14ac:dyDescent="0.25">
      <c r="A401">
        <v>361</v>
      </c>
      <c r="B401">
        <v>2381</v>
      </c>
      <c r="F401">
        <f>'Switchgrass Fit Low Rain'!$B$17+'Switchgrass Fit Low Rain'!$B$18*'Switchgrass k=0.012 Low Rain'!B401</f>
        <v>5.708620368846816</v>
      </c>
      <c r="G401" s="5">
        <f t="shared" si="26"/>
        <v>301.45488470866752</v>
      </c>
      <c r="H401" s="5">
        <f t="shared" si="27"/>
        <v>829.00093294883573</v>
      </c>
      <c r="I401" s="11">
        <f t="shared" si="28"/>
        <v>8027435.0955897951</v>
      </c>
      <c r="J401" s="5">
        <f t="shared" si="29"/>
        <v>34.642206211281476</v>
      </c>
    </row>
    <row r="402" spans="1:10" x14ac:dyDescent="0.25">
      <c r="A402">
        <v>362</v>
      </c>
      <c r="B402">
        <v>2382</v>
      </c>
      <c r="F402">
        <f>'Switchgrass Fit Low Rain'!$B$17+'Switchgrass Fit Low Rain'!$B$18*'Switchgrass k=0.012 Low Rain'!B402</f>
        <v>5.6966203688468156</v>
      </c>
      <c r="G402" s="5">
        <f t="shared" si="26"/>
        <v>297.85904428468882</v>
      </c>
      <c r="H402" s="5">
        <f t="shared" si="27"/>
        <v>819.11237178289423</v>
      </c>
      <c r="I402" s="11">
        <f t="shared" si="28"/>
        <v>8028552.0670058625</v>
      </c>
      <c r="J402" s="5">
        <f t="shared" si="29"/>
        <v>34.647026474997929</v>
      </c>
    </row>
    <row r="403" spans="1:10" x14ac:dyDescent="0.25">
      <c r="A403">
        <v>363</v>
      </c>
      <c r="B403">
        <v>2383</v>
      </c>
      <c r="F403">
        <f>'Switchgrass Fit Low Rain'!$B$17+'Switchgrass Fit Low Rain'!$B$18*'Switchgrass k=0.012 Low Rain'!B403</f>
        <v>5.6846203688468151</v>
      </c>
      <c r="G403" s="5">
        <f t="shared" si="26"/>
        <v>294.30609607778996</v>
      </c>
      <c r="H403" s="5">
        <f t="shared" si="27"/>
        <v>809.34176421392237</v>
      </c>
      <c r="I403" s="11">
        <f t="shared" si="28"/>
        <v>8029655.7148661539</v>
      </c>
      <c r="J403" s="5">
        <f t="shared" si="29"/>
        <v>34.651789241224698</v>
      </c>
    </row>
    <row r="404" spans="1:10" x14ac:dyDescent="0.25">
      <c r="A404">
        <v>364</v>
      </c>
      <c r="B404">
        <v>2384</v>
      </c>
      <c r="F404">
        <f>'Switchgrass Fit Low Rain'!$B$17+'Switchgrass Fit Low Rain'!$B$18*'Switchgrass k=0.012 Low Rain'!B404</f>
        <v>5.6726203688468146</v>
      </c>
      <c r="G404" s="5">
        <f t="shared" si="26"/>
        <v>290.79552845728966</v>
      </c>
      <c r="H404" s="5">
        <f t="shared" si="27"/>
        <v>799.68770325754656</v>
      </c>
      <c r="I404" s="11">
        <f t="shared" si="28"/>
        <v>8030746.1980978688</v>
      </c>
      <c r="J404" s="5">
        <f t="shared" si="29"/>
        <v>34.656495195808347</v>
      </c>
    </row>
    <row r="405" spans="1:10" x14ac:dyDescent="0.25">
      <c r="A405">
        <v>365</v>
      </c>
      <c r="B405">
        <v>2385</v>
      </c>
      <c r="F405">
        <f>'Switchgrass Fit Low Rain'!$B$17+'Switchgrass Fit Low Rain'!$B$18*'Switchgrass k=0.012 Low Rain'!B405</f>
        <v>5.6606203688468142</v>
      </c>
      <c r="G405" s="5">
        <f t="shared" si="26"/>
        <v>287.32683589538436</v>
      </c>
      <c r="H405" s="5">
        <f t="shared" si="27"/>
        <v>790.14879871230698</v>
      </c>
      <c r="I405" s="11">
        <f t="shared" si="28"/>
        <v>8031823.6737324763</v>
      </c>
      <c r="J405" s="5">
        <f t="shared" si="29"/>
        <v>34.661145016414459</v>
      </c>
    </row>
    <row r="406" spans="1:10" x14ac:dyDescent="0.25">
      <c r="A406">
        <v>366</v>
      </c>
      <c r="B406">
        <v>2386</v>
      </c>
      <c r="F406">
        <f>'Switchgrass Fit Low Rain'!$B$17+'Switchgrass Fit Low Rain'!$B$18*'Switchgrass k=0.012 Low Rain'!B406</f>
        <v>5.6486203688468137</v>
      </c>
      <c r="G406" s="5">
        <f t="shared" si="26"/>
        <v>283.8995188943511</v>
      </c>
      <c r="H406" s="5">
        <f t="shared" si="27"/>
        <v>780.72367695946559</v>
      </c>
      <c r="I406" s="11">
        <f t="shared" si="28"/>
        <v>8032888.2969283294</v>
      </c>
      <c r="J406" s="5">
        <f t="shared" si="29"/>
        <v>34.665739372625239</v>
      </c>
    </row>
    <row r="407" spans="1:10" x14ac:dyDescent="0.25">
      <c r="A407">
        <v>367</v>
      </c>
      <c r="B407">
        <v>2387</v>
      </c>
      <c r="F407">
        <f>'Switchgrass Fit Low Rain'!$B$17+'Switchgrass Fit Low Rain'!$B$18*'Switchgrass k=0.012 Low Rain'!B407</f>
        <v>5.6366203688468168</v>
      </c>
      <c r="G407" s="5">
        <f t="shared" si="26"/>
        <v>280.51308391462038</v>
      </c>
      <c r="H407" s="5">
        <f t="shared" si="27"/>
        <v>771.41098076520609</v>
      </c>
      <c r="I407" s="11">
        <f t="shared" si="28"/>
        <v>8033940.2209930085</v>
      </c>
      <c r="J407" s="5">
        <f t="shared" si="29"/>
        <v>34.670278926035927</v>
      </c>
    </row>
    <row r="408" spans="1:10" x14ac:dyDescent="0.25">
      <c r="A408">
        <v>368</v>
      </c>
      <c r="B408">
        <v>2388</v>
      </c>
      <c r="F408">
        <f>'Switchgrass Fit Low Rain'!$B$17+'Switchgrass Fit Low Rain'!$B$18*'Switchgrass k=0.012 Low Rain'!B408</f>
        <v>5.6246203688468164</v>
      </c>
      <c r="G408" s="5">
        <f t="shared" si="26"/>
        <v>277.16704330370129</v>
      </c>
      <c r="H408" s="5">
        <f t="shared" si="27"/>
        <v>762.20936908517854</v>
      </c>
      <c r="I408" s="11">
        <f t="shared" si="28"/>
        <v>8034979.5974053973</v>
      </c>
      <c r="J408" s="5">
        <f t="shared" si="29"/>
        <v>34.674764330350051</v>
      </c>
    </row>
    <row r="409" spans="1:10" x14ac:dyDescent="0.25">
      <c r="A409">
        <v>369</v>
      </c>
      <c r="B409">
        <v>2389</v>
      </c>
      <c r="F409">
        <f>'Switchgrass Fit Low Rain'!$B$17+'Switchgrass Fit Low Rain'!$B$18*'Switchgrass k=0.012 Low Rain'!B409</f>
        <v>5.6126203688468159</v>
      </c>
      <c r="G409" s="5">
        <f t="shared" si="26"/>
        <v>273.8609152259649</v>
      </c>
      <c r="H409" s="5">
        <f t="shared" si="27"/>
        <v>753.1175168714035</v>
      </c>
      <c r="I409" s="11">
        <f t="shared" si="28"/>
        <v>8036006.5758374948</v>
      </c>
      <c r="J409" s="5">
        <f t="shared" si="29"/>
        <v>34.679196231473583</v>
      </c>
    </row>
    <row r="410" spans="1:10" x14ac:dyDescent="0.25">
      <c r="A410">
        <v>370</v>
      </c>
      <c r="B410">
        <v>2390</v>
      </c>
      <c r="F410">
        <f>'Switchgrass Fit Low Rain'!$B$17+'Switchgrass Fit Low Rain'!$B$18*'Switchgrass k=0.012 Low Rain'!B410</f>
        <v>5.6006203688468155</v>
      </c>
      <c r="G410" s="5">
        <f t="shared" si="26"/>
        <v>270.59422359325498</v>
      </c>
      <c r="H410" s="5">
        <f t="shared" si="27"/>
        <v>744.13411488145118</v>
      </c>
      <c r="I410" s="11">
        <f t="shared" si="28"/>
        <v>8037021.3041759692</v>
      </c>
      <c r="J410" s="5">
        <f t="shared" si="29"/>
        <v>34.683575267607949</v>
      </c>
    </row>
    <row r="411" spans="1:10" x14ac:dyDescent="0.25">
      <c r="A411">
        <v>371</v>
      </c>
      <c r="B411">
        <v>2391</v>
      </c>
      <c r="F411">
        <f>'Switchgrass Fit Low Rain'!$B$17+'Switchgrass Fit Low Rain'!$B$18*'Switchgrass k=0.012 Low Rain'!B411</f>
        <v>5.588620368846815</v>
      </c>
      <c r="G411" s="5">
        <f t="shared" si="26"/>
        <v>267.36649799633153</v>
      </c>
      <c r="H411" s="5">
        <f t="shared" si="27"/>
        <v>735.25786948991174</v>
      </c>
      <c r="I411" s="11">
        <f t="shared" si="28"/>
        <v>8038023.928543455</v>
      </c>
      <c r="J411" s="5">
        <f t="shared" si="29"/>
        <v>34.687902069341916</v>
      </c>
    </row>
    <row r="412" spans="1:10" x14ac:dyDescent="0.25">
      <c r="A412">
        <v>372</v>
      </c>
      <c r="B412">
        <v>2392</v>
      </c>
      <c r="F412">
        <f>'Switchgrass Fit Low Rain'!$B$17+'Switchgrass Fit Low Rain'!$B$18*'Switchgrass k=0.012 Low Rain'!B412</f>
        <v>5.5766203688468146</v>
      </c>
      <c r="G412" s="5">
        <f t="shared" si="26"/>
        <v>264.17727363713107</v>
      </c>
      <c r="H412" s="5">
        <f t="shared" si="27"/>
        <v>726.48750250211037</v>
      </c>
      <c r="I412" s="11">
        <f t="shared" si="28"/>
        <v>8039014.5933195939</v>
      </c>
      <c r="J412" s="5">
        <f t="shared" si="29"/>
        <v>34.692177259742408</v>
      </c>
    </row>
    <row r="413" spans="1:10" x14ac:dyDescent="0.25">
      <c r="A413">
        <v>373</v>
      </c>
      <c r="B413">
        <v>2393</v>
      </c>
      <c r="F413">
        <f>'Switchgrass Fit Low Rain'!$B$17+'Switchgrass Fit Low Rain'!$B$18*'Switchgrass k=0.012 Low Rain'!B413</f>
        <v>5.5646203688468141</v>
      </c>
      <c r="G413" s="5">
        <f t="shared" si="26"/>
        <v>261.02609126183495</v>
      </c>
      <c r="H413" s="5">
        <f t="shared" si="27"/>
        <v>717.82175097004608</v>
      </c>
      <c r="I413" s="11">
        <f t="shared" si="28"/>
        <v>8039993.4411618253</v>
      </c>
      <c r="J413" s="5">
        <f t="shared" si="29"/>
        <v>34.696401454444235</v>
      </c>
    </row>
    <row r="414" spans="1:10" x14ac:dyDescent="0.25">
      <c r="A414">
        <v>374</v>
      </c>
      <c r="B414">
        <v>2394</v>
      </c>
      <c r="F414">
        <f>'Switchgrass Fit Low Rain'!$B$17+'Switchgrass Fit Low Rain'!$B$18*'Switchgrass k=0.012 Low Rain'!B414</f>
        <v>5.5526203688468136</v>
      </c>
      <c r="G414" s="5">
        <f t="shared" si="26"/>
        <v>257.91249709473573</v>
      </c>
      <c r="H414" s="5">
        <f t="shared" si="27"/>
        <v>709.25936701052319</v>
      </c>
      <c r="I414" s="11">
        <f t="shared" si="28"/>
        <v>8040960.6130259307</v>
      </c>
      <c r="J414" s="5">
        <f t="shared" si="29"/>
        <v>34.700575261738734</v>
      </c>
    </row>
    <row r="415" spans="1:10" x14ac:dyDescent="0.25">
      <c r="A415">
        <v>375</v>
      </c>
      <c r="B415">
        <v>2395</v>
      </c>
      <c r="F415">
        <f>'Switchgrass Fit Low Rain'!$B$17+'Switchgrass Fit Low Rain'!$B$18*'Switchgrass k=0.012 Low Rain'!B415</f>
        <v>5.5406203688468167</v>
      </c>
      <c r="G415" s="5">
        <f t="shared" si="26"/>
        <v>254.83604277289399</v>
      </c>
      <c r="H415" s="5">
        <f t="shared" si="27"/>
        <v>700.79911762545851</v>
      </c>
      <c r="I415" s="11">
        <f t="shared" si="28"/>
        <v>8041916.2481863294</v>
      </c>
      <c r="J415" s="5">
        <f t="shared" si="29"/>
        <v>34.704699282661366</v>
      </c>
    </row>
    <row r="416" spans="1:10" x14ac:dyDescent="0.25">
      <c r="A416">
        <v>376</v>
      </c>
      <c r="B416">
        <v>2396</v>
      </c>
      <c r="F416">
        <f>'Switchgrass Fit Low Rain'!$B$17+'Switchgrass Fit Low Rain'!$B$18*'Switchgrass k=0.012 Low Rain'!B416</f>
        <v>5.5286203688468163</v>
      </c>
      <c r="G416" s="5">
        <f t="shared" si="26"/>
        <v>251.79628528156945</v>
      </c>
      <c r="H416" s="5">
        <f t="shared" si="27"/>
        <v>692.439784524316</v>
      </c>
      <c r="I416" s="11">
        <f t="shared" si="28"/>
        <v>8042860.4842561353</v>
      </c>
      <c r="J416" s="5">
        <f t="shared" si="29"/>
        <v>34.70877411107827</v>
      </c>
    </row>
    <row r="417" spans="1:10" x14ac:dyDescent="0.25">
      <c r="A417">
        <v>377</v>
      </c>
      <c r="B417">
        <v>2397</v>
      </c>
      <c r="F417">
        <f>'Switchgrass Fit Low Rain'!$B$17+'Switchgrass Fit Low Rain'!$B$18*'Switchgrass k=0.012 Low Rain'!B417</f>
        <v>5.5166203688468158</v>
      </c>
      <c r="G417" s="5">
        <f t="shared" si="26"/>
        <v>248.79278689043153</v>
      </c>
      <c r="H417" s="5">
        <f t="shared" si="27"/>
        <v>684.18016394868675</v>
      </c>
      <c r="I417" s="11">
        <f t="shared" si="28"/>
        <v>8043793.4572069747</v>
      </c>
      <c r="J417" s="5">
        <f t="shared" si="29"/>
        <v>34.712800333771774</v>
      </c>
    </row>
    <row r="418" spans="1:10" x14ac:dyDescent="0.25">
      <c r="A418">
        <v>378</v>
      </c>
      <c r="B418">
        <v>2398</v>
      </c>
      <c r="F418">
        <f>'Switchgrass Fit Low Rain'!$B$17+'Switchgrass Fit Low Rain'!$B$18*'Switchgrass k=0.012 Low Rain'!B418</f>
        <v>5.5046203688468154</v>
      </c>
      <c r="G418" s="5">
        <f t="shared" si="26"/>
        <v>245.82511509052182</v>
      </c>
      <c r="H418" s="5">
        <f t="shared" si="27"/>
        <v>676.01906649893499</v>
      </c>
      <c r="I418" s="11">
        <f t="shared" si="28"/>
        <v>8044715.3013885636</v>
      </c>
      <c r="J418" s="5">
        <f t="shared" si="29"/>
        <v>34.716778530524913</v>
      </c>
    </row>
    <row r="419" spans="1:10" x14ac:dyDescent="0.25">
      <c r="A419">
        <v>379</v>
      </c>
      <c r="B419">
        <v>2399</v>
      </c>
      <c r="F419">
        <f>'Switchgrass Fit Low Rain'!$B$17+'Switchgrass Fit Low Rain'!$B$18*'Switchgrass k=0.012 Low Rain'!B419</f>
        <v>5.4926203688468149</v>
      </c>
      <c r="G419" s="5">
        <f t="shared" si="26"/>
        <v>242.892842531973</v>
      </c>
      <c r="H419" s="5">
        <f t="shared" si="27"/>
        <v>667.95531696292574</v>
      </c>
      <c r="I419" s="11">
        <f t="shared" si="28"/>
        <v>8045626.1495480584</v>
      </c>
      <c r="J419" s="5">
        <f t="shared" si="29"/>
        <v>34.720709274204886</v>
      </c>
    </row>
    <row r="420" spans="1:10" x14ac:dyDescent="0.25">
      <c r="A420">
        <v>380</v>
      </c>
      <c r="B420">
        <v>2400</v>
      </c>
      <c r="F420">
        <f>'Switchgrass Fit Low Rain'!$B$17+'Switchgrass Fit Low Rain'!$B$18*'Switchgrass k=0.012 Low Rain'!B420</f>
        <v>5.4806203688468145</v>
      </c>
      <c r="G420" s="5">
        <f t="shared" si="26"/>
        <v>239.99554696246963</v>
      </c>
      <c r="H420" s="5">
        <f t="shared" si="27"/>
        <v>659.98775414679153</v>
      </c>
      <c r="I420" s="11">
        <f t="shared" si="28"/>
        <v>8046526.1328491671</v>
      </c>
      <c r="J420" s="5">
        <f t="shared" si="29"/>
        <v>34.724593130845577</v>
      </c>
    </row>
    <row r="421" spans="1:10" x14ac:dyDescent="0.25">
      <c r="A421">
        <v>381</v>
      </c>
      <c r="B421">
        <v>2401</v>
      </c>
      <c r="F421">
        <f>'Switchgrass Fit Low Rain'!$B$17+'Switchgrass Fit Low Rain'!$B$18*'Switchgrass k=0.012 Low Rain'!B421</f>
        <v>5.468620368846814</v>
      </c>
      <c r="G421" s="5">
        <f t="shared" si="26"/>
        <v>237.13281116644313</v>
      </c>
      <c r="H421" s="5">
        <f t="shared" si="27"/>
        <v>652.11523070771864</v>
      </c>
      <c r="I421" s="11">
        <f t="shared" si="28"/>
        <v>8047415.3808910409</v>
      </c>
      <c r="J421" s="5">
        <f t="shared" si="29"/>
        <v>34.728430659729057</v>
      </c>
    </row>
    <row r="422" spans="1:10" x14ac:dyDescent="0.25">
      <c r="A422">
        <v>382</v>
      </c>
      <c r="B422">
        <v>2402</v>
      </c>
      <c r="F422">
        <f>'Switchgrass Fit Low Rain'!$B$17+'Switchgrass Fit Low Rain'!$B$18*'Switchgrass k=0.012 Low Rain'!B422</f>
        <v>5.4566203688468136</v>
      </c>
      <c r="G422" s="5">
        <f t="shared" si="26"/>
        <v>234.30422290499209</v>
      </c>
      <c r="H422" s="5">
        <f t="shared" si="27"/>
        <v>644.33661298872823</v>
      </c>
      <c r="I422" s="11">
        <f t="shared" si="28"/>
        <v>8048294.0217269342</v>
      </c>
      <c r="J422" s="5">
        <f t="shared" si="29"/>
        <v>34.732222413466104</v>
      </c>
    </row>
    <row r="423" spans="1:10" x14ac:dyDescent="0.25">
      <c r="A423">
        <v>383</v>
      </c>
      <c r="B423">
        <v>2403</v>
      </c>
      <c r="F423">
        <f>'Switchgrass Fit Low Rain'!$B$17+'Switchgrass Fit Low Rain'!$B$18*'Switchgrass k=0.012 Low Rain'!B423</f>
        <v>5.4446203688468167</v>
      </c>
      <c r="G423" s="5">
        <f t="shared" si="26"/>
        <v>231.50937485651983</v>
      </c>
      <c r="H423" s="5">
        <f t="shared" si="27"/>
        <v>636.6507808554295</v>
      </c>
      <c r="I423" s="11">
        <f t="shared" si="28"/>
        <v>8049162.1818826469</v>
      </c>
      <c r="J423" s="5">
        <f t="shared" si="29"/>
        <v>34.735968938075835</v>
      </c>
    </row>
    <row r="424" spans="1:10" x14ac:dyDescent="0.25">
      <c r="A424">
        <v>384</v>
      </c>
      <c r="B424">
        <v>2404</v>
      </c>
      <c r="F424">
        <f>'Switchgrass Fit Low Rain'!$B$17+'Switchgrass Fit Low Rain'!$B$18*'Switchgrass k=0.012 Low Rain'!B424</f>
        <v>5.4326203688468162</v>
      </c>
      <c r="G424" s="5">
        <f t="shared" si="26"/>
        <v>228.7478645580762</v>
      </c>
      <c r="H424" s="5">
        <f t="shared" si="27"/>
        <v>629.05662753470961</v>
      </c>
      <c r="I424" s="11">
        <f t="shared" si="28"/>
        <v>8050019.9863747396</v>
      </c>
      <c r="J424" s="5">
        <f t="shared" si="29"/>
        <v>34.739670773064248</v>
      </c>
    </row>
    <row r="425" spans="1:10" x14ac:dyDescent="0.25">
      <c r="A425">
        <v>385</v>
      </c>
      <c r="B425">
        <v>2405</v>
      </c>
      <c r="F425">
        <f>'Switchgrass Fit Low Rain'!$B$17+'Switchgrass Fit Low Rain'!$B$18*'Switchgrass k=0.012 Low Rain'!B425</f>
        <v>5.4206203688468158</v>
      </c>
      <c r="G425" s="5">
        <f t="shared" si="26"/>
        <v>226.01929434740714</v>
      </c>
      <c r="H425" s="5">
        <f t="shared" si="27"/>
        <v>621.55305945536963</v>
      </c>
      <c r="I425" s="11">
        <f t="shared" si="28"/>
        <v>8050867.5587285422</v>
      </c>
      <c r="J425" s="5">
        <f t="shared" si="29"/>
        <v>34.743328451501974</v>
      </c>
    </row>
    <row r="426" spans="1:10" x14ac:dyDescent="0.25">
      <c r="A426">
        <v>386</v>
      </c>
      <c r="B426">
        <v>2406</v>
      </c>
      <c r="F426">
        <f>'Switchgrass Fit Low Rain'!$B$17+'Switchgrass Fit Low Rain'!$B$18*'Switchgrass k=0.012 Low Rain'!B426</f>
        <v>5.4086203688468153</v>
      </c>
      <c r="G426" s="5">
        <f t="shared" ref="G426:G489" si="30">EXP(F426)</f>
        <v>223.32327130568734</v>
      </c>
      <c r="H426" s="5">
        <f t="shared" ref="H426:H489" si="31">G426*44/16</f>
        <v>614.13899609064015</v>
      </c>
      <c r="I426" s="11">
        <f t="shared" ref="I426:I489" si="32">I425+G426+H426</f>
        <v>8051705.0209959382</v>
      </c>
      <c r="J426" s="5">
        <f t="shared" si="29"/>
        <v>34.746942500101042</v>
      </c>
    </row>
    <row r="427" spans="1:10" x14ac:dyDescent="0.25">
      <c r="A427">
        <v>387</v>
      </c>
      <c r="B427">
        <v>2407</v>
      </c>
      <c r="F427">
        <f>'Switchgrass Fit Low Rain'!$B$17+'Switchgrass Fit Low Rain'!$B$18*'Switchgrass k=0.012 Low Rain'!B427</f>
        <v>5.3966203688468148</v>
      </c>
      <c r="G427" s="5">
        <f t="shared" si="30"/>
        <v>220.65940720094</v>
      </c>
      <c r="H427" s="5">
        <f t="shared" si="31"/>
        <v>606.81336980258493</v>
      </c>
      <c r="I427" s="11">
        <f t="shared" si="32"/>
        <v>8052532.4937729416</v>
      </c>
      <c r="J427" s="5">
        <f t="shared" si="29"/>
        <v>34.750513439290685</v>
      </c>
    </row>
    <row r="428" spans="1:10" x14ac:dyDescent="0.25">
      <c r="A428">
        <v>388</v>
      </c>
      <c r="B428">
        <v>2408</v>
      </c>
      <c r="F428">
        <f>'Switchgrass Fit Low Rain'!$B$17+'Switchgrass Fit Low Rain'!$B$18*'Switchgrass k=0.012 Low Rain'!B428</f>
        <v>5.3846203688468144</v>
      </c>
      <c r="G428" s="5">
        <f t="shared" si="30"/>
        <v>218.0273184321309</v>
      </c>
      <c r="H428" s="5">
        <f t="shared" si="31"/>
        <v>599.57512568836</v>
      </c>
      <c r="I428" s="11">
        <f t="shared" si="32"/>
        <v>8053350.0962170623</v>
      </c>
      <c r="J428" s="5">
        <f t="shared" si="29"/>
        <v>34.754041783292323</v>
      </c>
    </row>
    <row r="429" spans="1:10" x14ac:dyDescent="0.25">
      <c r="A429">
        <v>389</v>
      </c>
      <c r="B429">
        <v>2409</v>
      </c>
      <c r="F429">
        <f>'Switchgrass Fit Low Rain'!$B$17+'Switchgrass Fit Low Rain'!$B$18*'Switchgrass k=0.012 Low Rain'!B429</f>
        <v>5.3726203688468139</v>
      </c>
      <c r="G429" s="5">
        <f t="shared" si="30"/>
        <v>215.42662597392905</v>
      </c>
      <c r="H429" s="5">
        <f t="shared" si="31"/>
        <v>592.42322142830494</v>
      </c>
      <c r="I429" s="11">
        <f t="shared" si="32"/>
        <v>8054157.9460644638</v>
      </c>
      <c r="J429" s="5">
        <f t="shared" si="29"/>
        <v>34.757528040193584</v>
      </c>
    </row>
    <row r="430" spans="1:10" x14ac:dyDescent="0.25">
      <c r="A430">
        <v>390</v>
      </c>
      <c r="B430">
        <v>2410</v>
      </c>
      <c r="F430">
        <f>'Switchgrass Fit Low Rain'!$B$17+'Switchgrass Fit Low Rain'!$B$18*'Switchgrass k=0.012 Low Rain'!B430</f>
        <v>5.3606203688468135</v>
      </c>
      <c r="G430" s="5">
        <f t="shared" si="30"/>
        <v>212.85695532212642</v>
      </c>
      <c r="H430" s="5">
        <f t="shared" si="31"/>
        <v>585.3566271358477</v>
      </c>
      <c r="I430" s="11">
        <f t="shared" si="32"/>
        <v>8054956.1596469218</v>
      </c>
      <c r="J430" s="5">
        <f t="shared" si="29"/>
        <v>34.760972712021498</v>
      </c>
    </row>
    <row r="431" spans="1:10" x14ac:dyDescent="0.25">
      <c r="A431">
        <v>391</v>
      </c>
      <c r="B431">
        <v>2411</v>
      </c>
      <c r="F431">
        <f>'Switchgrass Fit Low Rain'!$B$17+'Switchgrass Fit Low Rain'!$B$18*'Switchgrass k=0.012 Low Rain'!B431</f>
        <v>5.3486203688468166</v>
      </c>
      <c r="G431" s="5">
        <f t="shared" si="30"/>
        <v>210.31793643970954</v>
      </c>
      <c r="H431" s="5">
        <f t="shared" si="31"/>
        <v>578.37432520920129</v>
      </c>
      <c r="I431" s="11">
        <f t="shared" si="32"/>
        <v>8055744.8519085711</v>
      </c>
      <c r="J431" s="5">
        <f t="shared" si="29"/>
        <v>34.764376294814745</v>
      </c>
    </row>
    <row r="432" spans="1:10" x14ac:dyDescent="0.25">
      <c r="A432">
        <v>392</v>
      </c>
      <c r="B432">
        <v>2412</v>
      </c>
      <c r="F432">
        <f>'Switchgrass Fit Low Rain'!$B$17+'Switchgrass Fit Low Rain'!$B$18*'Switchgrass k=0.012 Low Rain'!B432</f>
        <v>5.3366203688468161</v>
      </c>
      <c r="G432" s="5">
        <f t="shared" si="30"/>
        <v>207.80920370357035</v>
      </c>
      <c r="H432" s="5">
        <f t="shared" si="31"/>
        <v>571.47531018481845</v>
      </c>
      <c r="I432" s="11">
        <f t="shared" si="32"/>
        <v>8056524.13642246</v>
      </c>
      <c r="J432" s="5">
        <f t="shared" si="29"/>
        <v>34.767739278695146</v>
      </c>
    </row>
    <row r="433" spans="1:10" x14ac:dyDescent="0.25">
      <c r="A433">
        <v>393</v>
      </c>
      <c r="B433">
        <v>2413</v>
      </c>
      <c r="F433">
        <f>'Switchgrass Fit Low Rain'!$B$17+'Switchgrass Fit Low Rain'!$B$18*'Switchgrass k=0.012 Low Rain'!B433</f>
        <v>5.3246203688468157</v>
      </c>
      <c r="G433" s="5">
        <f t="shared" si="30"/>
        <v>205.33039585186049</v>
      </c>
      <c r="H433" s="5">
        <f t="shared" si="31"/>
        <v>564.6585885926163</v>
      </c>
      <c r="I433" s="11">
        <f t="shared" si="32"/>
        <v>8057294.1254069051</v>
      </c>
      <c r="J433" s="5">
        <f t="shared" si="29"/>
        <v>34.771062147938174</v>
      </c>
    </row>
    <row r="434" spans="1:10" x14ac:dyDescent="0.25">
      <c r="A434">
        <v>394</v>
      </c>
      <c r="B434">
        <v>2414</v>
      </c>
      <c r="F434">
        <f>'Switchgrass Fit Low Rain'!$B$17+'Switchgrass Fit Low Rain'!$B$18*'Switchgrass k=0.012 Low Rain'!B434</f>
        <v>5.3126203688468152</v>
      </c>
      <c r="G434" s="5">
        <f t="shared" si="30"/>
        <v>202.88115593196594</v>
      </c>
      <c r="H434" s="5">
        <f t="shared" si="31"/>
        <v>557.92317881290637</v>
      </c>
      <c r="I434" s="11">
        <f t="shared" si="32"/>
        <v>8058054.9297416499</v>
      </c>
      <c r="J434" s="5">
        <f t="shared" si="29"/>
        <v>34.77434538104275</v>
      </c>
    </row>
    <row r="435" spans="1:10" x14ac:dyDescent="0.25">
      <c r="A435">
        <v>395</v>
      </c>
      <c r="B435">
        <v>2415</v>
      </c>
      <c r="F435">
        <f>'Switchgrass Fit Low Rain'!$B$17+'Switchgrass Fit Low Rain'!$B$18*'Switchgrass k=0.012 Low Rain'!B435</f>
        <v>5.3006203688468148</v>
      </c>
      <c r="G435" s="5">
        <f t="shared" si="30"/>
        <v>200.46113124910593</v>
      </c>
      <c r="H435" s="5">
        <f t="shared" si="31"/>
        <v>551.26811093504136</v>
      </c>
      <c r="I435" s="11">
        <f t="shared" si="32"/>
        <v>8058806.6589838341</v>
      </c>
      <c r="J435" s="5">
        <f t="shared" si="29"/>
        <v>34.777589450800114</v>
      </c>
    </row>
    <row r="436" spans="1:10" x14ac:dyDescent="0.25">
      <c r="A436">
        <v>396</v>
      </c>
      <c r="B436">
        <v>2416</v>
      </c>
      <c r="F436">
        <f>'Switchgrass Fit Low Rain'!$B$17+'Switchgrass Fit Low Rain'!$B$18*'Switchgrass k=0.012 Low Rain'!B436</f>
        <v>5.2886203688468143</v>
      </c>
      <c r="G436" s="5">
        <f t="shared" si="30"/>
        <v>198.06997331554427</v>
      </c>
      <c r="H436" s="5">
        <f t="shared" si="31"/>
        <v>544.69242661774672</v>
      </c>
      <c r="I436" s="11">
        <f t="shared" si="32"/>
        <v>8059549.4213837674</v>
      </c>
      <c r="J436" s="5">
        <f t="shared" si="29"/>
        <v>34.780794824361919</v>
      </c>
    </row>
    <row r="437" spans="1:10" x14ac:dyDescent="0.25">
      <c r="A437">
        <v>397</v>
      </c>
      <c r="B437">
        <v>2417</v>
      </c>
      <c r="F437">
        <f>'Switchgrass Fit Low Rain'!$B$17+'Switchgrass Fit Low Rain'!$B$18*'Switchgrass k=0.012 Low Rain'!B437</f>
        <v>5.2766203688468138</v>
      </c>
      <c r="G437" s="5">
        <f t="shared" si="30"/>
        <v>195.70733780040661</v>
      </c>
      <c r="H437" s="5">
        <f t="shared" si="31"/>
        <v>538.19517895111812</v>
      </c>
      <c r="I437" s="11">
        <f t="shared" si="32"/>
        <v>8060283.3239005189</v>
      </c>
      <c r="J437" s="5">
        <f t="shared" si="29"/>
        <v>34.783961963307483</v>
      </c>
    </row>
    <row r="438" spans="1:10" x14ac:dyDescent="0.25">
      <c r="A438">
        <v>398</v>
      </c>
      <c r="B438">
        <v>2418</v>
      </c>
      <c r="F438">
        <f>'Switchgrass Fit Low Rain'!$B$17+'Switchgrass Fit Low Rain'!$B$18*'Switchgrass k=0.012 Low Rain'!B438</f>
        <v>5.2646203688468169</v>
      </c>
      <c r="G438" s="5">
        <f t="shared" si="30"/>
        <v>193.37288448009681</v>
      </c>
      <c r="H438" s="5">
        <f t="shared" si="31"/>
        <v>531.77543232026619</v>
      </c>
      <c r="I438" s="11">
        <f t="shared" si="32"/>
        <v>8061008.4722173195</v>
      </c>
      <c r="J438" s="5">
        <f t="shared" si="29"/>
        <v>34.787091323710307</v>
      </c>
    </row>
    <row r="439" spans="1:10" x14ac:dyDescent="0.25">
      <c r="A439">
        <v>399</v>
      </c>
      <c r="B439">
        <v>2419</v>
      </c>
      <c r="F439">
        <f>'Switchgrass Fit Low Rain'!$B$17+'Switchgrass Fit Low Rain'!$B$18*'Switchgrass k=0.012 Low Rain'!B439</f>
        <v>5.2526203688468165</v>
      </c>
      <c r="G439" s="5">
        <f t="shared" si="30"/>
        <v>191.06627718930139</v>
      </c>
      <c r="H439" s="5">
        <f t="shared" si="31"/>
        <v>525.4322622705788</v>
      </c>
      <c r="I439" s="11">
        <f t="shared" si="32"/>
        <v>8061724.9707567794</v>
      </c>
      <c r="J439" s="5">
        <f t="shared" si="29"/>
        <v>34.790183356203684</v>
      </c>
    </row>
    <row r="440" spans="1:10" x14ac:dyDescent="0.25">
      <c r="A440">
        <v>400</v>
      </c>
      <c r="B440">
        <v>2420</v>
      </c>
      <c r="F440">
        <f>'Switchgrass Fit Low Rain'!$B$17+'Switchgrass Fit Low Rain'!$B$18*'Switchgrass k=0.012 Low Rain'!B440</f>
        <v>5.240620368846816</v>
      </c>
      <c r="G440" s="5">
        <f t="shared" si="30"/>
        <v>188.78718377258534</v>
      </c>
      <c r="H440" s="5">
        <f t="shared" si="31"/>
        <v>519.16475537460963</v>
      </c>
      <c r="I440" s="11">
        <f t="shared" si="32"/>
        <v>8062432.9226959264</v>
      </c>
      <c r="J440" s="5">
        <f t="shared" si="29"/>
        <v>34.79323850604564</v>
      </c>
    </row>
    <row r="441" spans="1:10" x14ac:dyDescent="0.25">
      <c r="A441">
        <v>401</v>
      </c>
      <c r="B441">
        <v>2421</v>
      </c>
      <c r="F441">
        <f>'Switchgrass Fit Low Rain'!$B$17+'Switchgrass Fit Low Rain'!$B$18*'Switchgrass k=0.012 Low Rain'!B441</f>
        <v>5.2286203688468156</v>
      </c>
      <c r="G441" s="5">
        <f t="shared" si="30"/>
        <v>186.53527603655837</v>
      </c>
      <c r="H441" s="5">
        <f t="shared" si="31"/>
        <v>512.9720091005355</v>
      </c>
      <c r="I441" s="11">
        <f t="shared" si="32"/>
        <v>8063132.4299810641</v>
      </c>
      <c r="J441" s="5">
        <f t="shared" si="29"/>
        <v>34.79625721318304</v>
      </c>
    </row>
    <row r="442" spans="1:10" x14ac:dyDescent="0.25">
      <c r="A442">
        <v>402</v>
      </c>
      <c r="B442">
        <v>2422</v>
      </c>
      <c r="F442">
        <f>'Switchgrass Fit Low Rain'!$B$17+'Switchgrass Fit Low Rain'!$B$18*'Switchgrass k=0.012 Low Rain'!B442</f>
        <v>5.2166203688468151</v>
      </c>
      <c r="G442" s="5">
        <f t="shared" si="30"/>
        <v>184.31022970261517</v>
      </c>
      <c r="H442" s="5">
        <f t="shared" si="31"/>
        <v>506.8531316821917</v>
      </c>
      <c r="I442" s="11">
        <f t="shared" si="32"/>
        <v>8063823.5933424495</v>
      </c>
      <c r="J442" s="5">
        <f t="shared" si="29"/>
        <v>34.79923991231491</v>
      </c>
    </row>
    <row r="443" spans="1:10" x14ac:dyDescent="0.25">
      <c r="A443">
        <v>403</v>
      </c>
      <c r="B443">
        <v>2423</v>
      </c>
      <c r="F443">
        <f>'Switchgrass Fit Low Rain'!$B$17+'Switchgrass Fit Low Rain'!$B$18*'Switchgrass k=0.012 Low Rain'!B443</f>
        <v>5.2046203688468147</v>
      </c>
      <c r="G443" s="5">
        <f t="shared" si="30"/>
        <v>182.11172436023875</v>
      </c>
      <c r="H443" s="5">
        <f t="shared" si="31"/>
        <v>500.80724199065656</v>
      </c>
      <c r="I443" s="11">
        <f t="shared" si="32"/>
        <v>8064506.5123087997</v>
      </c>
      <c r="J443" s="5">
        <f t="shared" si="29"/>
        <v>34.802187032955089</v>
      </c>
    </row>
    <row r="444" spans="1:10" x14ac:dyDescent="0.25">
      <c r="A444">
        <v>404</v>
      </c>
      <c r="B444">
        <v>2424</v>
      </c>
      <c r="F444">
        <f>'Switchgrass Fit Low Rain'!$B$17+'Switchgrass Fit Low Rain'!$B$18*'Switchgrass k=0.012 Low Rain'!B444</f>
        <v>5.1926203688468142</v>
      </c>
      <c r="G444" s="5">
        <f t="shared" si="30"/>
        <v>179.93944342086078</v>
      </c>
      <c r="H444" s="5">
        <f t="shared" si="31"/>
        <v>494.83346940736715</v>
      </c>
      <c r="I444" s="11">
        <f t="shared" si="32"/>
        <v>8065181.2852216279</v>
      </c>
      <c r="J444" s="5">
        <f t="shared" si="29"/>
        <v>34.805098999494042</v>
      </c>
    </row>
    <row r="445" spans="1:10" x14ac:dyDescent="0.25">
      <c r="A445">
        <v>405</v>
      </c>
      <c r="B445">
        <v>2425</v>
      </c>
      <c r="F445">
        <f>'Switchgrass Fit Low Rain'!$B$17+'Switchgrass Fit Low Rain'!$B$18*'Switchgrass k=0.012 Low Rain'!B445</f>
        <v>5.1806203688468138</v>
      </c>
      <c r="G445" s="5">
        <f t="shared" si="30"/>
        <v>177.79307407227228</v>
      </c>
      <c r="H445" s="5">
        <f t="shared" si="31"/>
        <v>488.93095369874874</v>
      </c>
      <c r="I445" s="11">
        <f t="shared" si="32"/>
        <v>8065848.0092493994</v>
      </c>
      <c r="J445" s="5">
        <f t="shared" si="29"/>
        <v>34.807976231259985</v>
      </c>
    </row>
    <row r="446" spans="1:10" x14ac:dyDescent="0.25">
      <c r="A446">
        <v>406</v>
      </c>
      <c r="B446">
        <v>2426</v>
      </c>
      <c r="F446">
        <f>'Switchgrass Fit Low Rain'!$B$17+'Switchgrass Fit Low Rain'!$B$18*'Switchgrass k=0.012 Low Rain'!B446</f>
        <v>5.1686203688468169</v>
      </c>
      <c r="G446" s="5">
        <f t="shared" si="30"/>
        <v>175.67230723357869</v>
      </c>
      <c r="H446" s="5">
        <f t="shared" si="31"/>
        <v>483.09884489234139</v>
      </c>
      <c r="I446" s="11">
        <f t="shared" si="32"/>
        <v>8066506.7804015251</v>
      </c>
      <c r="J446" s="5">
        <f t="shared" si="29"/>
        <v>34.810819142579255</v>
      </c>
    </row>
    <row r="447" spans="1:10" x14ac:dyDescent="0.25">
      <c r="A447">
        <v>407</v>
      </c>
      <c r="B447">
        <v>2427</v>
      </c>
      <c r="F447">
        <f>'Switchgrass Fit Low Rain'!$B$17+'Switchgrass Fit Low Rain'!$B$18*'Switchgrass k=0.012 Low Rain'!B447</f>
        <v>5.1566203688468164</v>
      </c>
      <c r="G447" s="5">
        <f t="shared" si="30"/>
        <v>173.57683751068933</v>
      </c>
      <c r="H447" s="5">
        <f t="shared" si="31"/>
        <v>477.33630315439564</v>
      </c>
      <c r="I447" s="11">
        <f t="shared" si="32"/>
        <v>8067157.6935421899</v>
      </c>
      <c r="J447" s="5">
        <f t="shared" si="29"/>
        <v>34.813628142836009</v>
      </c>
    </row>
    <row r="448" spans="1:10" x14ac:dyDescent="0.25">
      <c r="A448">
        <v>408</v>
      </c>
      <c r="B448">
        <v>2428</v>
      </c>
      <c r="F448">
        <f>'Switchgrass Fit Low Rain'!$B$17+'Switchgrass Fit Low Rain'!$B$18*'Switchgrass k=0.012 Low Rain'!B448</f>
        <v>5.1446203688468159</v>
      </c>
      <c r="G448" s="5">
        <f t="shared" si="30"/>
        <v>171.50636315234374</v>
      </c>
      <c r="H448" s="5">
        <f t="shared" si="31"/>
        <v>471.64249866894528</v>
      </c>
      <c r="I448" s="11">
        <f t="shared" si="32"/>
        <v>8067800.8424040116</v>
      </c>
      <c r="J448" s="5">
        <f t="shared" si="29"/>
        <v>34.816403636531128</v>
      </c>
    </row>
    <row r="449" spans="1:10" x14ac:dyDescent="0.25">
      <c r="A449">
        <v>409</v>
      </c>
      <c r="B449">
        <v>2429</v>
      </c>
      <c r="F449">
        <f>'Switchgrass Fit Low Rain'!$B$17+'Switchgrass Fit Low Rain'!$B$18*'Switchgrass k=0.012 Low Rain'!B449</f>
        <v>5.1326203688468155</v>
      </c>
      <c r="G449" s="5">
        <f t="shared" si="30"/>
        <v>169.46058600665648</v>
      </c>
      <c r="H449" s="5">
        <f t="shared" si="31"/>
        <v>466.01661151830535</v>
      </c>
      <c r="I449" s="11">
        <f t="shared" si="32"/>
        <v>8068436.3196015367</v>
      </c>
      <c r="J449" s="5">
        <f t="shared" si="29"/>
        <v>34.819146023340494</v>
      </c>
    </row>
    <row r="450" spans="1:10" x14ac:dyDescent="0.25">
      <c r="A450">
        <v>410</v>
      </c>
      <c r="B450">
        <v>2430</v>
      </c>
      <c r="F450">
        <f>'Switchgrass Fit Low Rain'!$B$17+'Switchgrass Fit Low Rain'!$B$18*'Switchgrass k=0.012 Low Rain'!B450</f>
        <v>5.120620368846815</v>
      </c>
      <c r="G450" s="5">
        <f t="shared" si="30"/>
        <v>167.43921147818349</v>
      </c>
      <c r="H450" s="5">
        <f t="shared" si="31"/>
        <v>460.4578315650046</v>
      </c>
      <c r="I450" s="11">
        <f t="shared" si="32"/>
        <v>8069064.2166445805</v>
      </c>
      <c r="J450" s="5">
        <f t="shared" si="29"/>
        <v>34.821855698172563</v>
      </c>
    </row>
    <row r="451" spans="1:10" x14ac:dyDescent="0.25">
      <c r="A451">
        <v>411</v>
      </c>
      <c r="B451">
        <v>2431</v>
      </c>
      <c r="F451">
        <f>'Switchgrass Fit Low Rain'!$B$17+'Switchgrass Fit Low Rain'!$B$18*'Switchgrass k=0.012 Low Rain'!B451</f>
        <v>5.1086203688468146</v>
      </c>
      <c r="G451" s="5">
        <f t="shared" si="30"/>
        <v>165.44194848549972</v>
      </c>
      <c r="H451" s="5">
        <f t="shared" si="31"/>
        <v>454.96535833512422</v>
      </c>
      <c r="I451" s="11">
        <f t="shared" si="32"/>
        <v>8069684.6239514016</v>
      </c>
      <c r="J451" s="5">
        <f t="shared" si="29"/>
        <v>34.824533051225188</v>
      </c>
    </row>
    <row r="452" spans="1:10" x14ac:dyDescent="0.25">
      <c r="A452">
        <v>412</v>
      </c>
      <c r="B452">
        <v>2432</v>
      </c>
      <c r="F452">
        <f>'Switchgrass Fit Low Rain'!$B$17+'Switchgrass Fit Low Rain'!$B$18*'Switchgrass k=0.012 Low Rain'!B452</f>
        <v>5.0966203688468141</v>
      </c>
      <c r="G452" s="5">
        <f t="shared" si="30"/>
        <v>163.4685094192829</v>
      </c>
      <c r="H452" s="5">
        <f t="shared" si="31"/>
        <v>449.53840090302799</v>
      </c>
      <c r="I452" s="11">
        <f t="shared" si="32"/>
        <v>8070297.6308617238</v>
      </c>
      <c r="J452" s="5">
        <f t="shared" si="29"/>
        <v>34.827178468041822</v>
      </c>
    </row>
    <row r="453" spans="1:10" x14ac:dyDescent="0.25">
      <c r="A453">
        <v>413</v>
      </c>
      <c r="B453">
        <v>2433</v>
      </c>
      <c r="F453">
        <f>'Switchgrass Fit Low Rain'!$B$17+'Switchgrass Fit Low Rain'!$B$18*'Switchgrass k=0.012 Low Rain'!B453</f>
        <v>5.0846203688468137</v>
      </c>
      <c r="G453" s="5">
        <f t="shared" si="30"/>
        <v>161.5186101008974</v>
      </c>
      <c r="H453" s="5">
        <f t="shared" si="31"/>
        <v>444.17617777746784</v>
      </c>
      <c r="I453" s="11">
        <f t="shared" si="32"/>
        <v>8070903.3256496023</v>
      </c>
      <c r="J453" s="5">
        <f t="shared" si="29"/>
        <v>34.82979232956707</v>
      </c>
    </row>
    <row r="454" spans="1:10" x14ac:dyDescent="0.25">
      <c r="A454">
        <v>414</v>
      </c>
      <c r="B454">
        <v>2434</v>
      </c>
      <c r="F454">
        <f>'Switchgrass Fit Low Rain'!$B$17+'Switchgrass Fit Low Rain'!$B$18*'Switchgrass k=0.012 Low Rain'!B454</f>
        <v>5.0726203688468168</v>
      </c>
      <c r="G454" s="5">
        <f t="shared" si="30"/>
        <v>159.59196974147252</v>
      </c>
      <c r="H454" s="5">
        <f t="shared" si="31"/>
        <v>438.87791678904944</v>
      </c>
      <c r="I454" s="11">
        <f t="shared" si="32"/>
        <v>8071501.7955361325</v>
      </c>
      <c r="J454" s="5">
        <f t="shared" si="29"/>
        <v>34.832375012201503</v>
      </c>
    </row>
    <row r="455" spans="1:10" x14ac:dyDescent="0.25">
      <c r="A455">
        <v>415</v>
      </c>
      <c r="B455">
        <v>2435</v>
      </c>
      <c r="F455">
        <f>'Switchgrass Fit Low Rain'!$B$17+'Switchgrass Fit Low Rain'!$B$18*'Switchgrass k=0.012 Low Rain'!B455</f>
        <v>5.0606203688468163</v>
      </c>
      <c r="G455" s="5">
        <f t="shared" si="30"/>
        <v>157.68831090146605</v>
      </c>
      <c r="H455" s="5">
        <f t="shared" si="31"/>
        <v>433.64285497903165</v>
      </c>
      <c r="I455" s="11">
        <f t="shared" si="32"/>
        <v>8072093.1267020134</v>
      </c>
      <c r="J455" s="5">
        <f t="shared" ref="J455:J518" si="33">I455/$C$2*100</f>
        <v>34.834926887855886</v>
      </c>
    </row>
    <row r="456" spans="1:10" x14ac:dyDescent="0.25">
      <c r="A456">
        <v>416</v>
      </c>
      <c r="B456">
        <v>2436</v>
      </c>
      <c r="F456">
        <f>'Switchgrass Fit Low Rain'!$B$17+'Switchgrass Fit Low Rain'!$B$18*'Switchgrass k=0.012 Low Rain'!B456</f>
        <v>5.0486203688468159</v>
      </c>
      <c r="G456" s="5">
        <f t="shared" si="30"/>
        <v>155.80735945071615</v>
      </c>
      <c r="H456" s="5">
        <f t="shared" si="31"/>
        <v>428.47023848946941</v>
      </c>
      <c r="I456" s="11">
        <f t="shared" si="32"/>
        <v>8072677.404299953</v>
      </c>
      <c r="J456" s="5">
        <f t="shared" si="33"/>
        <v>34.837448324004725</v>
      </c>
    </row>
    <row r="457" spans="1:10" x14ac:dyDescent="0.25">
      <c r="A457">
        <v>417</v>
      </c>
      <c r="B457">
        <v>2437</v>
      </c>
      <c r="F457">
        <f>'Switchgrass Fit Low Rain'!$B$17+'Switchgrass Fit Low Rain'!$B$18*'Switchgrass k=0.012 Low Rain'!B457</f>
        <v>5.0366203688468154</v>
      </c>
      <c r="G457" s="5">
        <f t="shared" si="30"/>
        <v>153.94884452896352</v>
      </c>
      <c r="H457" s="5">
        <f t="shared" si="31"/>
        <v>423.35932245464966</v>
      </c>
      <c r="I457" s="11">
        <f t="shared" si="32"/>
        <v>8073254.7124669366</v>
      </c>
      <c r="J457" s="5">
        <f t="shared" si="33"/>
        <v>34.839939683739182</v>
      </c>
    </row>
    <row r="458" spans="1:10" x14ac:dyDescent="0.25">
      <c r="A458">
        <v>418</v>
      </c>
      <c r="B458">
        <v>2438</v>
      </c>
      <c r="F458">
        <f>'Switchgrass Fit Low Rain'!$B$17+'Switchgrass Fit Low Rain'!$B$18*'Switchgrass k=0.012 Low Rain'!B458</f>
        <v>5.024620368846815</v>
      </c>
      <c r="G458" s="5">
        <f t="shared" si="30"/>
        <v>152.11249850684797</v>
      </c>
      <c r="H458" s="5">
        <f t="shared" si="31"/>
        <v>418.3093708938319</v>
      </c>
      <c r="I458" s="11">
        <f t="shared" si="32"/>
        <v>8073825.1343363374</v>
      </c>
      <c r="J458" s="5">
        <f t="shared" si="33"/>
        <v>34.84240132581936</v>
      </c>
    </row>
    <row r="459" spans="1:10" x14ac:dyDescent="0.25">
      <c r="A459">
        <v>419</v>
      </c>
      <c r="B459">
        <v>2439</v>
      </c>
      <c r="F459">
        <f>'Switchgrass Fit Low Rain'!$B$17+'Switchgrass Fit Low Rain'!$B$18*'Switchgrass k=0.012 Low Rain'!B459</f>
        <v>5.0126203688468145</v>
      </c>
      <c r="G459" s="5">
        <f t="shared" si="30"/>
        <v>150.29805694736905</v>
      </c>
      <c r="H459" s="5">
        <f t="shared" si="31"/>
        <v>413.31965660526487</v>
      </c>
      <c r="I459" s="11">
        <f t="shared" si="32"/>
        <v>8074388.7520498894</v>
      </c>
      <c r="J459" s="5">
        <f t="shared" si="33"/>
        <v>34.84483360472597</v>
      </c>
    </row>
    <row r="460" spans="1:10" x14ac:dyDescent="0.25">
      <c r="A460">
        <v>420</v>
      </c>
      <c r="B460">
        <v>2440</v>
      </c>
      <c r="F460">
        <f>'Switchgrass Fit Low Rain'!$B$17+'Switchgrass Fit Low Rain'!$B$18*'Switchgrass k=0.012 Low Rain'!B460</f>
        <v>5.000620368846814</v>
      </c>
      <c r="G460" s="5">
        <f t="shared" si="30"/>
        <v>148.50525856780686</v>
      </c>
      <c r="H460" s="5">
        <f t="shared" si="31"/>
        <v>408.38946106146886</v>
      </c>
      <c r="I460" s="11">
        <f t="shared" si="32"/>
        <v>8074945.646769519</v>
      </c>
      <c r="J460" s="5">
        <f t="shared" si="33"/>
        <v>34.847236870711392</v>
      </c>
    </row>
    <row r="461" spans="1:10" x14ac:dyDescent="0.25">
      <c r="A461">
        <v>421</v>
      </c>
      <c r="B461">
        <v>2441</v>
      </c>
      <c r="F461">
        <f>'Switchgrass Fit Low Rain'!$B$17+'Switchgrass Fit Low Rain'!$B$18*'Switchgrass k=0.012 Low Rain'!B461</f>
        <v>4.9886203688468136</v>
      </c>
      <c r="G461" s="5">
        <f t="shared" si="30"/>
        <v>146.73384520209675</v>
      </c>
      <c r="H461" s="5">
        <f t="shared" si="31"/>
        <v>403.51807430576605</v>
      </c>
      <c r="I461" s="11">
        <f t="shared" si="32"/>
        <v>8075495.8986890269</v>
      </c>
      <c r="J461" s="5">
        <f t="shared" si="33"/>
        <v>34.849611469850061</v>
      </c>
    </row>
    <row r="462" spans="1:10" x14ac:dyDescent="0.25">
      <c r="A462">
        <v>422</v>
      </c>
      <c r="B462">
        <v>2442</v>
      </c>
      <c r="F462">
        <f>'Switchgrass Fit Low Rain'!$B$17+'Switchgrass Fit Low Rain'!$B$18*'Switchgrass k=0.012 Low Rain'!B462</f>
        <v>4.9766203688468167</v>
      </c>
      <c r="G462" s="5">
        <f t="shared" si="30"/>
        <v>144.98356176365354</v>
      </c>
      <c r="H462" s="5">
        <f t="shared" si="31"/>
        <v>398.70479485004722</v>
      </c>
      <c r="I462" s="11">
        <f t="shared" si="32"/>
        <v>8076039.5870456407</v>
      </c>
      <c r="J462" s="5">
        <f t="shared" si="33"/>
        <v>34.851957744088374</v>
      </c>
    </row>
    <row r="463" spans="1:10" x14ac:dyDescent="0.25">
      <c r="A463">
        <v>423</v>
      </c>
      <c r="B463">
        <v>2443</v>
      </c>
      <c r="F463">
        <f>'Switchgrass Fit Low Rain'!$B$17+'Switchgrass Fit Low Rain'!$B$18*'Switchgrass k=0.012 Low Rain'!B463</f>
        <v>4.9646203688468162</v>
      </c>
      <c r="G463" s="5">
        <f t="shared" si="30"/>
        <v>143.25415620863657</v>
      </c>
      <c r="H463" s="5">
        <f t="shared" si="31"/>
        <v>393.94892957375055</v>
      </c>
      <c r="I463" s="11">
        <f t="shared" si="32"/>
        <v>8076576.7901314227</v>
      </c>
      <c r="J463" s="5">
        <f t="shared" si="33"/>
        <v>34.854276031293864</v>
      </c>
    </row>
    <row r="464" spans="1:10" x14ac:dyDescent="0.25">
      <c r="A464">
        <v>424</v>
      </c>
      <c r="B464">
        <v>2444</v>
      </c>
      <c r="F464">
        <f>'Switchgrass Fit Low Rain'!$B$17+'Switchgrass Fit Low Rain'!$B$18*'Switchgrass k=0.012 Low Rain'!B464</f>
        <v>4.9526203688468158</v>
      </c>
      <c r="G464" s="5">
        <f t="shared" si="30"/>
        <v>141.54537949965805</v>
      </c>
      <c r="H464" s="5">
        <f t="shared" si="31"/>
        <v>389.24979362405963</v>
      </c>
      <c r="I464" s="11">
        <f t="shared" si="32"/>
        <v>8077107.5853045471</v>
      </c>
      <c r="J464" s="5">
        <f t="shared" si="33"/>
        <v>34.856566665303902</v>
      </c>
    </row>
    <row r="465" spans="1:10" x14ac:dyDescent="0.25">
      <c r="A465">
        <v>425</v>
      </c>
      <c r="B465">
        <v>2445</v>
      </c>
      <c r="F465">
        <f>'Switchgrass Fit Low Rain'!$B$17+'Switchgrass Fit Low Rain'!$B$18*'Switchgrass k=0.012 Low Rain'!B465</f>
        <v>4.9406203688468153</v>
      </c>
      <c r="G465" s="5">
        <f t="shared" si="30"/>
        <v>139.85698556991906</v>
      </c>
      <c r="H465" s="5">
        <f t="shared" si="31"/>
        <v>384.60671031727742</v>
      </c>
      <c r="I465" s="11">
        <f t="shared" si="32"/>
        <v>8077632.0490004346</v>
      </c>
      <c r="J465" s="5">
        <f t="shared" si="33"/>
        <v>34.858829975973734</v>
      </c>
    </row>
    <row r="466" spans="1:10" x14ac:dyDescent="0.25">
      <c r="A466">
        <v>426</v>
      </c>
      <c r="B466">
        <v>2446</v>
      </c>
      <c r="F466">
        <f>'Switchgrass Fit Low Rain'!$B$17+'Switchgrass Fit Low Rain'!$B$18*'Switchgrass k=0.012 Low Rain'!B466</f>
        <v>4.9286203688468149</v>
      </c>
      <c r="G466" s="5">
        <f t="shared" si="30"/>
        <v>138.18873128777616</v>
      </c>
      <c r="H466" s="5">
        <f t="shared" si="31"/>
        <v>380.01901104138443</v>
      </c>
      <c r="I466" s="11">
        <f t="shared" si="32"/>
        <v>8078150.2567427633</v>
      </c>
      <c r="J466" s="5">
        <f t="shared" si="33"/>
        <v>34.861066289224013</v>
      </c>
    </row>
    <row r="467" spans="1:10" x14ac:dyDescent="0.25">
      <c r="A467">
        <v>427</v>
      </c>
      <c r="B467">
        <v>2447</v>
      </c>
      <c r="F467">
        <f>'Switchgrass Fit Low Rain'!$B$17+'Switchgrass Fit Low Rain'!$B$18*'Switchgrass k=0.012 Low Rain'!B467</f>
        <v>4.9166203688468144</v>
      </c>
      <c r="G467" s="5">
        <f t="shared" si="30"/>
        <v>136.54037642172997</v>
      </c>
      <c r="H467" s="5">
        <f t="shared" si="31"/>
        <v>375.48603515975742</v>
      </c>
      <c r="I467" s="11">
        <f t="shared" si="32"/>
        <v>8078662.2831543451</v>
      </c>
      <c r="J467" s="5">
        <f t="shared" si="33"/>
        <v>34.86327592708772</v>
      </c>
    </row>
    <row r="468" spans="1:10" x14ac:dyDescent="0.25">
      <c r="A468">
        <v>428</v>
      </c>
      <c r="B468">
        <v>2448</v>
      </c>
      <c r="F468">
        <f>'Switchgrass Fit Low Rain'!$B$17+'Switchgrass Fit Low Rain'!$B$18*'Switchgrass k=0.012 Low Rain'!B468</f>
        <v>4.904620368846814</v>
      </c>
      <c r="G468" s="5">
        <f t="shared" si="30"/>
        <v>134.91168360583143</v>
      </c>
      <c r="H468" s="5">
        <f t="shared" si="31"/>
        <v>371.00712991603643</v>
      </c>
      <c r="I468" s="11">
        <f t="shared" si="32"/>
        <v>8079168.2019678671</v>
      </c>
      <c r="J468" s="5">
        <f t="shared" si="33"/>
        <v>34.865459207756508</v>
      </c>
    </row>
    <row r="469" spans="1:10" x14ac:dyDescent="0.25">
      <c r="A469">
        <v>429</v>
      </c>
      <c r="B469">
        <v>2449</v>
      </c>
      <c r="F469">
        <f>'Switchgrass Fit Low Rain'!$B$17+'Switchgrass Fit Low Rain'!$B$18*'Switchgrass k=0.012 Low Rain'!B469</f>
        <v>4.8926203688468135</v>
      </c>
      <c r="G469" s="5">
        <f t="shared" si="30"/>
        <v>133.30241830550065</v>
      </c>
      <c r="H469" s="5">
        <f t="shared" si="31"/>
        <v>366.58165034012677</v>
      </c>
      <c r="I469" s="11">
        <f t="shared" si="32"/>
        <v>8079668.0860365126</v>
      </c>
      <c r="J469" s="5">
        <f t="shared" si="33"/>
        <v>34.867616445626588</v>
      </c>
    </row>
    <row r="470" spans="1:10" x14ac:dyDescent="0.25">
      <c r="A470">
        <v>430</v>
      </c>
      <c r="B470">
        <v>2450</v>
      </c>
      <c r="F470">
        <f>'Switchgrass Fit Low Rain'!$B$17+'Switchgrass Fit Low Rain'!$B$18*'Switchgrass k=0.012 Low Rain'!B470</f>
        <v>4.8806203688468166</v>
      </c>
      <c r="G470" s="5">
        <f t="shared" si="30"/>
        <v>131.71234878375398</v>
      </c>
      <c r="H470" s="5">
        <f t="shared" si="31"/>
        <v>362.20895915532344</v>
      </c>
      <c r="I470" s="11">
        <f t="shared" si="32"/>
        <v>8080162.0073444517</v>
      </c>
      <c r="J470" s="5">
        <f t="shared" si="33"/>
        <v>34.869747951343918</v>
      </c>
    </row>
    <row r="471" spans="1:10" x14ac:dyDescent="0.25">
      <c r="A471">
        <v>431</v>
      </c>
      <c r="B471">
        <v>2451</v>
      </c>
      <c r="F471">
        <f>'Switchgrass Fit Low Rain'!$B$17+'Switchgrass Fit Low Rain'!$B$18*'Switchgrass k=0.012 Low Rain'!B471</f>
        <v>4.8686203688468161</v>
      </c>
      <c r="G471" s="5">
        <f t="shared" si="30"/>
        <v>130.14124606783176</v>
      </c>
      <c r="H471" s="5">
        <f t="shared" si="31"/>
        <v>357.88842668653734</v>
      </c>
      <c r="I471" s="11">
        <f t="shared" si="32"/>
        <v>8080650.0370172067</v>
      </c>
      <c r="J471" s="5">
        <f t="shared" si="33"/>
        <v>34.871854031849018</v>
      </c>
    </row>
    <row r="472" spans="1:10" x14ac:dyDescent="0.25">
      <c r="A472">
        <v>432</v>
      </c>
      <c r="B472">
        <v>2452</v>
      </c>
      <c r="F472">
        <f>'Switchgrass Fit Low Rain'!$B$17+'Switchgrass Fit Low Rain'!$B$18*'Switchgrass k=0.012 Low Rain'!B472</f>
        <v>4.8566203688468157</v>
      </c>
      <c r="G472" s="5">
        <f t="shared" si="30"/>
        <v>128.58888391622844</v>
      </c>
      <c r="H472" s="5">
        <f t="shared" si="31"/>
        <v>353.6194307696282</v>
      </c>
      <c r="I472" s="11">
        <f t="shared" si="32"/>
        <v>8081132.2453318918</v>
      </c>
      <c r="J472" s="5">
        <f t="shared" si="33"/>
        <v>34.87393499042112</v>
      </c>
    </row>
    <row r="473" spans="1:10" x14ac:dyDescent="0.25">
      <c r="A473">
        <v>433</v>
      </c>
      <c r="B473">
        <v>2453</v>
      </c>
      <c r="F473">
        <f>'Switchgrass Fit Low Rain'!$B$17+'Switchgrass Fit Low Rain'!$B$18*'Switchgrass k=0.012 Low Rain'!B473</f>
        <v>4.8446203688468152</v>
      </c>
      <c r="G473" s="5">
        <f t="shared" si="30"/>
        <v>127.05503878611174</v>
      </c>
      <c r="H473" s="5">
        <f t="shared" si="31"/>
        <v>349.40135666180726</v>
      </c>
      <c r="I473" s="11">
        <f t="shared" si="32"/>
        <v>8081608.70172734</v>
      </c>
      <c r="J473" s="5">
        <f t="shared" si="33"/>
        <v>34.87599112672185</v>
      </c>
    </row>
    <row r="474" spans="1:10" x14ac:dyDescent="0.25">
      <c r="A474">
        <v>434</v>
      </c>
      <c r="B474">
        <v>2454</v>
      </c>
      <c r="F474">
        <f>'Switchgrass Fit Low Rain'!$B$17+'Switchgrass Fit Low Rain'!$B$18*'Switchgrass k=0.012 Low Rain'!B474</f>
        <v>4.8326203688468148</v>
      </c>
      <c r="G474" s="5">
        <f t="shared" si="30"/>
        <v>125.53948980113239</v>
      </c>
      <c r="H474" s="5">
        <f t="shared" si="31"/>
        <v>345.2335969531141</v>
      </c>
      <c r="I474" s="11">
        <f t="shared" si="32"/>
        <v>8082079.4748140946</v>
      </c>
      <c r="J474" s="5">
        <f t="shared" si="33"/>
        <v>34.878022736838389</v>
      </c>
    </row>
    <row r="475" spans="1:10" x14ac:dyDescent="0.25">
      <c r="A475">
        <v>435</v>
      </c>
      <c r="B475">
        <v>2455</v>
      </c>
      <c r="F475">
        <f>'Switchgrass Fit Low Rain'!$B$17+'Switchgrass Fit Low Rain'!$B$18*'Switchgrass k=0.012 Low Rain'!B475</f>
        <v>4.8206203688468143</v>
      </c>
      <c r="G475" s="5">
        <f t="shared" si="30"/>
        <v>124.04201871961769</v>
      </c>
      <c r="H475" s="5">
        <f t="shared" si="31"/>
        <v>341.11555147894865</v>
      </c>
      <c r="I475" s="11">
        <f t="shared" si="32"/>
        <v>8082544.6323842937</v>
      </c>
      <c r="J475" s="5">
        <f t="shared" si="33"/>
        <v>34.880030113326107</v>
      </c>
    </row>
    <row r="476" spans="1:10" x14ac:dyDescent="0.25">
      <c r="A476">
        <v>436</v>
      </c>
      <c r="B476">
        <v>2456</v>
      </c>
      <c r="F476">
        <f>'Switchgrass Fit Low Rain'!$B$17+'Switchgrass Fit Low Rain'!$B$18*'Switchgrass k=0.012 Low Rain'!B476</f>
        <v>4.8086203688468139</v>
      </c>
      <c r="G476" s="5">
        <f t="shared" si="30"/>
        <v>122.56240990314424</v>
      </c>
      <c r="H476" s="5">
        <f t="shared" si="31"/>
        <v>337.04662723364669</v>
      </c>
      <c r="I476" s="11">
        <f t="shared" si="32"/>
        <v>8083004.2414214304</v>
      </c>
      <c r="J476" s="5">
        <f t="shared" si="33"/>
        <v>34.882013545250686</v>
      </c>
    </row>
    <row r="477" spans="1:10" x14ac:dyDescent="0.25">
      <c r="A477">
        <v>437</v>
      </c>
      <c r="B477">
        <v>2457</v>
      </c>
      <c r="F477">
        <f>'Switchgrass Fit Low Rain'!$B$17+'Switchgrass Fit Low Rain'!$B$18*'Switchgrass k=0.012 Low Rain'!B477</f>
        <v>4.796620368846817</v>
      </c>
      <c r="G477" s="5">
        <f t="shared" si="30"/>
        <v>121.10045028548615</v>
      </c>
      <c r="H477" s="5">
        <f t="shared" si="31"/>
        <v>333.02623828508689</v>
      </c>
      <c r="I477" s="11">
        <f t="shared" si="32"/>
        <v>8083458.3681100011</v>
      </c>
      <c r="J477" s="5">
        <f t="shared" si="33"/>
        <v>34.883973318229742</v>
      </c>
    </row>
    <row r="478" spans="1:10" x14ac:dyDescent="0.25">
      <c r="A478">
        <v>438</v>
      </c>
      <c r="B478">
        <v>2458</v>
      </c>
      <c r="F478">
        <f>'Switchgrass Fit Low Rain'!$B$17+'Switchgrass Fit Low Rain'!$B$18*'Switchgrass k=0.012 Low Rain'!B478</f>
        <v>4.7846203688468165</v>
      </c>
      <c r="G478" s="5">
        <f t="shared" si="30"/>
        <v>119.6559293419313</v>
      </c>
      <c r="H478" s="5">
        <f t="shared" si="31"/>
        <v>329.05380569031109</v>
      </c>
      <c r="I478" s="11">
        <f t="shared" si="32"/>
        <v>8083907.0778450333</v>
      </c>
      <c r="J478" s="5">
        <f t="shared" si="33"/>
        <v>34.885909714473989</v>
      </c>
    </row>
    <row r="479" spans="1:10" x14ac:dyDescent="0.25">
      <c r="A479">
        <v>439</v>
      </c>
      <c r="B479">
        <v>2459</v>
      </c>
      <c r="F479">
        <f>'Switchgrass Fit Low Rain'!$B$17+'Switchgrass Fit Low Rain'!$B$18*'Switchgrass k=0.012 Low Rain'!B479</f>
        <v>4.7726203688468161</v>
      </c>
      <c r="G479" s="5">
        <f t="shared" si="30"/>
        <v>118.22863905896814</v>
      </c>
      <c r="H479" s="5">
        <f t="shared" si="31"/>
        <v>325.12875741216237</v>
      </c>
      <c r="I479" s="11">
        <f t="shared" si="32"/>
        <v>8084350.4352415046</v>
      </c>
      <c r="J479" s="5">
        <f t="shared" si="33"/>
        <v>34.887823012827816</v>
      </c>
    </row>
    <row r="480" spans="1:10" x14ac:dyDescent="0.25">
      <c r="A480">
        <v>440</v>
      </c>
      <c r="B480">
        <v>2460</v>
      </c>
      <c r="F480">
        <f>'Switchgrass Fit Low Rain'!$B$17+'Switchgrass Fit Low Rain'!$B$18*'Switchgrass k=0.012 Low Rain'!B480</f>
        <v>4.7606203688468156</v>
      </c>
      <c r="G480" s="5">
        <f t="shared" si="30"/>
        <v>116.81837390432955</v>
      </c>
      <c r="H480" s="5">
        <f t="shared" si="31"/>
        <v>321.25052823690623</v>
      </c>
      <c r="I480" s="11">
        <f t="shared" si="32"/>
        <v>8084788.504143646</v>
      </c>
      <c r="J480" s="5">
        <f t="shared" si="33"/>
        <v>34.889713488809498</v>
      </c>
    </row>
    <row r="481" spans="1:10" x14ac:dyDescent="0.25">
      <c r="A481">
        <v>441</v>
      </c>
      <c r="B481">
        <v>2461</v>
      </c>
      <c r="F481">
        <f>'Switchgrass Fit Low Rain'!$B$17+'Switchgrass Fit Low Rain'!$B$18*'Switchgrass k=0.012 Low Rain'!B481</f>
        <v>4.7486203688468152</v>
      </c>
      <c r="G481" s="5">
        <f t="shared" si="30"/>
        <v>115.42493079739629</v>
      </c>
      <c r="H481" s="5">
        <f t="shared" si="31"/>
        <v>317.41855969283978</v>
      </c>
      <c r="I481" s="11">
        <f t="shared" si="32"/>
        <v>8085221.3476341357</v>
      </c>
      <c r="J481" s="5">
        <f t="shared" si="33"/>
        <v>34.891581414650844</v>
      </c>
    </row>
    <row r="482" spans="1:10" x14ac:dyDescent="0.25">
      <c r="A482">
        <v>442</v>
      </c>
      <c r="B482">
        <v>2462</v>
      </c>
      <c r="F482">
        <f>'Switchgrass Fit Low Rain'!$B$17+'Switchgrass Fit Low Rain'!$B$18*'Switchgrass k=0.012 Low Rain'!B482</f>
        <v>4.7366203688468147</v>
      </c>
      <c r="G482" s="5">
        <f t="shared" si="30"/>
        <v>114.04810907995309</v>
      </c>
      <c r="H482" s="5">
        <f t="shared" si="31"/>
        <v>313.63229996987099</v>
      </c>
      <c r="I482" s="11">
        <f t="shared" si="32"/>
        <v>8085649.0280431854</v>
      </c>
      <c r="J482" s="5">
        <f t="shared" si="33"/>
        <v>34.893427059336396</v>
      </c>
    </row>
    <row r="483" spans="1:10" x14ac:dyDescent="0.25">
      <c r="A483">
        <v>443</v>
      </c>
      <c r="B483">
        <v>2463</v>
      </c>
      <c r="F483">
        <f>'Switchgrass Fit Low Rain'!$B$17+'Switchgrass Fit Low Rain'!$B$18*'Switchgrass k=0.012 Low Rain'!B483</f>
        <v>4.7246203688468142</v>
      </c>
      <c r="G483" s="5">
        <f t="shared" si="30"/>
        <v>112.6877104872935</v>
      </c>
      <c r="H483" s="5">
        <f t="shared" si="31"/>
        <v>309.89120384005713</v>
      </c>
      <c r="I483" s="11">
        <f t="shared" si="32"/>
        <v>8086071.6069575129</v>
      </c>
      <c r="J483" s="5">
        <f t="shared" si="33"/>
        <v>34.895250688642193</v>
      </c>
    </row>
    <row r="484" spans="1:10" x14ac:dyDescent="0.25">
      <c r="A484">
        <v>444</v>
      </c>
      <c r="B484">
        <v>2464</v>
      </c>
      <c r="F484">
        <f>'Switchgrass Fit Low Rain'!$B$17+'Switchgrass Fit Low Rain'!$B$18*'Switchgrass k=0.012 Low Rain'!B484</f>
        <v>4.7126203688468138</v>
      </c>
      <c r="G484" s="5">
        <f t="shared" si="30"/>
        <v>111.34353911966937</v>
      </c>
      <c r="H484" s="5">
        <f t="shared" si="31"/>
        <v>306.19473257909078</v>
      </c>
      <c r="I484" s="11">
        <f t="shared" si="32"/>
        <v>8086489.145229212</v>
      </c>
      <c r="J484" s="5">
        <f t="shared" si="33"/>
        <v>34.897052565173993</v>
      </c>
    </row>
    <row r="485" spans="1:10" x14ac:dyDescent="0.25">
      <c r="A485">
        <v>445</v>
      </c>
      <c r="B485">
        <v>2465</v>
      </c>
      <c r="F485">
        <f>'Switchgrass Fit Low Rain'!$B$17+'Switchgrass Fit Low Rain'!$B$18*'Switchgrass k=0.012 Low Rain'!B485</f>
        <v>4.7006203688468169</v>
      </c>
      <c r="G485" s="5">
        <f t="shared" si="30"/>
        <v>110.01540141408142</v>
      </c>
      <c r="H485" s="5">
        <f t="shared" si="31"/>
        <v>302.54235388872394</v>
      </c>
      <c r="I485" s="11">
        <f t="shared" si="32"/>
        <v>8086901.7029845146</v>
      </c>
      <c r="J485" s="5">
        <f t="shared" si="33"/>
        <v>34.898832948405136</v>
      </c>
    </row>
    <row r="486" spans="1:10" x14ac:dyDescent="0.25">
      <c r="A486">
        <v>446</v>
      </c>
      <c r="B486">
        <v>2466</v>
      </c>
      <c r="F486">
        <f>'Switchgrass Fit Low Rain'!$B$17+'Switchgrass Fit Low Rain'!$B$18*'Switchgrass k=0.012 Low Rain'!B486</f>
        <v>4.6886203688468164</v>
      </c>
      <c r="G486" s="5">
        <f t="shared" si="30"/>
        <v>108.70310611640424</v>
      </c>
      <c r="H486" s="5">
        <f t="shared" si="31"/>
        <v>298.93354182011166</v>
      </c>
      <c r="I486" s="11">
        <f t="shared" si="32"/>
        <v>8087309.3396324515</v>
      </c>
      <c r="J486" s="5">
        <f t="shared" si="33"/>
        <v>34.900592094713879</v>
      </c>
    </row>
    <row r="487" spans="1:10" x14ac:dyDescent="0.25">
      <c r="A487">
        <v>447</v>
      </c>
      <c r="B487">
        <v>2467</v>
      </c>
      <c r="F487">
        <f>'Switchgrass Fit Low Rain'!$B$17+'Switchgrass Fit Low Rain'!$B$18*'Switchgrass k=0.012 Low Rain'!B487</f>
        <v>4.676620368846816</v>
      </c>
      <c r="G487" s="5">
        <f t="shared" si="30"/>
        <v>107.40646425384769</v>
      </c>
      <c r="H487" s="5">
        <f t="shared" si="31"/>
        <v>295.36777669808112</v>
      </c>
      <c r="I487" s="11">
        <f t="shared" si="32"/>
        <v>8087712.1138734035</v>
      </c>
      <c r="J487" s="5">
        <f t="shared" si="33"/>
        <v>34.902330257420338</v>
      </c>
    </row>
    <row r="488" spans="1:10" x14ac:dyDescent="0.25">
      <c r="A488">
        <v>448</v>
      </c>
      <c r="B488">
        <v>2468</v>
      </c>
      <c r="F488">
        <f>'Switchgrass Fit Low Rain'!$B$17+'Switchgrass Fit Low Rain'!$B$18*'Switchgrass k=0.012 Low Rain'!B488</f>
        <v>4.6646203688468155</v>
      </c>
      <c r="G488" s="5">
        <f t="shared" si="30"/>
        <v>106.12528910774294</v>
      </c>
      <c r="H488" s="5">
        <f t="shared" si="31"/>
        <v>291.84454504629309</v>
      </c>
      <c r="I488" s="11">
        <f t="shared" si="32"/>
        <v>8088110.0837075571</v>
      </c>
      <c r="J488" s="5">
        <f t="shared" si="33"/>
        <v>34.904047686822935</v>
      </c>
    </row>
    <row r="489" spans="1:10" x14ac:dyDescent="0.25">
      <c r="A489">
        <v>449</v>
      </c>
      <c r="B489">
        <v>2469</v>
      </c>
      <c r="F489">
        <f>'Switchgrass Fit Low Rain'!$B$17+'Switchgrass Fit Low Rain'!$B$18*'Switchgrass k=0.012 Low Rain'!B489</f>
        <v>4.6526203688468151</v>
      </c>
      <c r="G489" s="5">
        <f t="shared" si="30"/>
        <v>104.8593961866551</v>
      </c>
      <c r="H489" s="5">
        <f t="shared" si="31"/>
        <v>288.36333951330153</v>
      </c>
      <c r="I489" s="11">
        <f t="shared" si="32"/>
        <v>8088503.3064432573</v>
      </c>
      <c r="J489" s="5">
        <f t="shared" si="33"/>
        <v>34.90574463023448</v>
      </c>
    </row>
    <row r="490" spans="1:10" x14ac:dyDescent="0.25">
      <c r="A490">
        <v>450</v>
      </c>
      <c r="B490">
        <v>2470</v>
      </c>
      <c r="F490">
        <f>'Switchgrass Fit Low Rain'!$B$17+'Switchgrass Fit Low Rain'!$B$18*'Switchgrass k=0.012 Low Rain'!B490</f>
        <v>4.6406203688468146</v>
      </c>
      <c r="G490" s="5">
        <f t="shared" ref="G490:G553" si="34">EXP(F490)</f>
        <v>103.60860319981605</v>
      </c>
      <c r="H490" s="5">
        <f t="shared" ref="H490:H553" si="35">G490*44/16</f>
        <v>284.92365879949415</v>
      </c>
      <c r="I490" s="11">
        <f t="shared" ref="I490:I553" si="36">I489+G490+H490</f>
        <v>8088891.8387052566</v>
      </c>
      <c r="J490" s="5">
        <f t="shared" si="33"/>
        <v>34.907421332017755</v>
      </c>
    </row>
    <row r="491" spans="1:10" x14ac:dyDescent="0.25">
      <c r="A491">
        <v>451</v>
      </c>
      <c r="B491">
        <v>2471</v>
      </c>
      <c r="F491">
        <f>'Switchgrass Fit Low Rain'!$B$17+'Switchgrass Fit Low Rain'!$B$18*'Switchgrass k=0.012 Low Rain'!B491</f>
        <v>4.6286203688468142</v>
      </c>
      <c r="G491" s="5">
        <f t="shared" si="34"/>
        <v>102.37273003087429</v>
      </c>
      <c r="H491" s="5">
        <f t="shared" si="35"/>
        <v>281.5250075849043</v>
      </c>
      <c r="I491" s="11">
        <f t="shared" si="36"/>
        <v>8089275.7364428723</v>
      </c>
      <c r="J491" s="5">
        <f t="shared" si="33"/>
        <v>34.909078033620723</v>
      </c>
    </row>
    <row r="492" spans="1:10" x14ac:dyDescent="0.25">
      <c r="A492">
        <v>452</v>
      </c>
      <c r="B492">
        <v>2472</v>
      </c>
      <c r="F492">
        <f>'Switchgrass Fit Low Rain'!$B$17+'Switchgrass Fit Low Rain'!$B$18*'Switchgrass k=0.012 Low Rain'!B492</f>
        <v>4.6166203688468137</v>
      </c>
      <c r="G492" s="5">
        <f t="shared" si="34"/>
        <v>101.15159871195792</v>
      </c>
      <c r="H492" s="5">
        <f t="shared" si="35"/>
        <v>278.16689645788426</v>
      </c>
      <c r="I492" s="11">
        <f t="shared" si="36"/>
        <v>8089655.0549380416</v>
      </c>
      <c r="J492" s="5">
        <f t="shared" si="33"/>
        <v>34.910714973611256</v>
      </c>
    </row>
    <row r="493" spans="1:10" x14ac:dyDescent="0.25">
      <c r="A493">
        <v>453</v>
      </c>
      <c r="B493">
        <v>2473</v>
      </c>
      <c r="F493">
        <f>'Switchgrass Fit Low Rain'!$B$17+'Switchgrass Fit Low Rain'!$B$18*'Switchgrass k=0.012 Low Rain'!B493</f>
        <v>4.6046203688468168</v>
      </c>
      <c r="G493" s="5">
        <f t="shared" si="34"/>
        <v>99.945033398047215</v>
      </c>
      <c r="H493" s="5">
        <f t="shared" si="35"/>
        <v>274.84884184462982</v>
      </c>
      <c r="I493" s="11">
        <f t="shared" si="36"/>
        <v>8090029.8488132851</v>
      </c>
      <c r="J493" s="5">
        <f t="shared" si="33"/>
        <v>34.912332387711565</v>
      </c>
    </row>
    <row r="494" spans="1:10" x14ac:dyDescent="0.25">
      <c r="A494">
        <v>454</v>
      </c>
      <c r="B494">
        <v>2474</v>
      </c>
      <c r="F494">
        <f>'Switchgrass Fit Low Rain'!$B$17+'Switchgrass Fit Low Rain'!$B$18*'Switchgrass k=0.012 Low Rain'!B494</f>
        <v>4.5926203688468163</v>
      </c>
      <c r="G494" s="5">
        <f t="shared" si="34"/>
        <v>98.752860341651314</v>
      </c>
      <c r="H494" s="5">
        <f t="shared" si="35"/>
        <v>271.57036593954109</v>
      </c>
      <c r="I494" s="11">
        <f t="shared" si="36"/>
        <v>8090400.1720395656</v>
      </c>
      <c r="J494" s="5">
        <f t="shared" si="33"/>
        <v>34.91393050883206</v>
      </c>
    </row>
    <row r="495" spans="1:10" x14ac:dyDescent="0.25">
      <c r="A495">
        <v>455</v>
      </c>
      <c r="B495">
        <v>2475</v>
      </c>
      <c r="F495">
        <f>'Switchgrass Fit Low Rain'!$B$17+'Switchgrass Fit Low Rain'!$B$18*'Switchgrass k=0.012 Low Rain'!B495</f>
        <v>4.5806203688468159</v>
      </c>
      <c r="G495" s="5">
        <f t="shared" si="34"/>
        <v>97.574907867790387</v>
      </c>
      <c r="H495" s="5">
        <f t="shared" si="35"/>
        <v>268.33099663642355</v>
      </c>
      <c r="I495" s="11">
        <f t="shared" si="36"/>
        <v>8090766.0779440701</v>
      </c>
      <c r="J495" s="5">
        <f t="shared" si="33"/>
        <v>34.915509567104948</v>
      </c>
    </row>
    <row r="496" spans="1:10" x14ac:dyDescent="0.25">
      <c r="A496">
        <v>456</v>
      </c>
      <c r="B496">
        <v>2476</v>
      </c>
      <c r="F496">
        <f>'Switchgrass Fit Low Rain'!$B$17+'Switchgrass Fit Low Rain'!$B$18*'Switchgrass k=0.012 Low Rain'!B496</f>
        <v>4.5686203688468154</v>
      </c>
      <c r="G496" s="5">
        <f t="shared" si="34"/>
        <v>96.411006349272668</v>
      </c>
      <c r="H496" s="5">
        <f t="shared" si="35"/>
        <v>265.13026746049985</v>
      </c>
      <c r="I496" s="11">
        <f t="shared" si="36"/>
        <v>8091127.6192178801</v>
      </c>
      <c r="J496" s="5">
        <f t="shared" si="33"/>
        <v>34.917069789917349</v>
      </c>
    </row>
    <row r="497" spans="1:10" x14ac:dyDescent="0.25">
      <c r="A497">
        <v>457</v>
      </c>
      <c r="B497">
        <v>2477</v>
      </c>
      <c r="F497">
        <f>'Switchgrass Fit Low Rain'!$B$17+'Switchgrass Fit Low Rain'!$B$18*'Switchgrass k=0.012 Low Rain'!B497</f>
        <v>4.556620368846815</v>
      </c>
      <c r="G497" s="5">
        <f t="shared" si="34"/>
        <v>95.260988182268264</v>
      </c>
      <c r="H497" s="5">
        <f t="shared" si="35"/>
        <v>261.9677175012377</v>
      </c>
      <c r="I497" s="11">
        <f t="shared" si="36"/>
        <v>8091484.8479235638</v>
      </c>
      <c r="J497" s="5">
        <f t="shared" si="33"/>
        <v>34.918611401944041</v>
      </c>
    </row>
    <row r="498" spans="1:10" x14ac:dyDescent="0.25">
      <c r="A498">
        <v>458</v>
      </c>
      <c r="B498">
        <v>2478</v>
      </c>
      <c r="F498">
        <f>'Switchgrass Fit Low Rain'!$B$17+'Switchgrass Fit Low Rain'!$B$18*'Switchgrass k=0.012 Low Rain'!B498</f>
        <v>4.5446203688468145</v>
      </c>
      <c r="G498" s="5">
        <f t="shared" si="34"/>
        <v>94.124687762173878</v>
      </c>
      <c r="H498" s="5">
        <f t="shared" si="35"/>
        <v>258.84289134597816</v>
      </c>
      <c r="I498" s="11">
        <f t="shared" si="36"/>
        <v>8091837.8155026715</v>
      </c>
      <c r="J498" s="5">
        <f t="shared" si="33"/>
        <v>34.920134625179827</v>
      </c>
    </row>
    <row r="499" spans="1:10" x14ac:dyDescent="0.25">
      <c r="A499">
        <v>459</v>
      </c>
      <c r="B499">
        <v>2479</v>
      </c>
      <c r="F499">
        <f>'Switchgrass Fit Low Rain'!$B$17+'Switchgrass Fit Low Rain'!$B$18*'Switchgrass k=0.012 Low Rain'!B499</f>
        <v>4.5326203688468141</v>
      </c>
      <c r="G499" s="5">
        <f t="shared" si="34"/>
        <v>93.00194145976549</v>
      </c>
      <c r="H499" s="5">
        <f t="shared" si="35"/>
        <v>255.75533901435509</v>
      </c>
      <c r="I499" s="11">
        <f t="shared" si="36"/>
        <v>8092186.5727831461</v>
      </c>
      <c r="J499" s="5">
        <f t="shared" si="33"/>
        <v>34.921639678971481</v>
      </c>
    </row>
    <row r="500" spans="1:10" x14ac:dyDescent="0.25">
      <c r="A500">
        <v>460</v>
      </c>
      <c r="B500">
        <v>2480</v>
      </c>
      <c r="F500">
        <f>'Switchgrass Fit Low Rain'!$B$17+'Switchgrass Fit Low Rain'!$B$18*'Switchgrass k=0.012 Low Rain'!B500</f>
        <v>4.5206203688468136</v>
      </c>
      <c r="G500" s="5">
        <f t="shared" si="34"/>
        <v>91.89258759763544</v>
      </c>
      <c r="H500" s="5">
        <f t="shared" si="35"/>
        <v>252.70461589349748</v>
      </c>
      <c r="I500" s="11">
        <f t="shared" si="36"/>
        <v>8092531.1699866373</v>
      </c>
      <c r="J500" s="5">
        <f t="shared" si="33"/>
        <v>34.923126780049351</v>
      </c>
    </row>
    <row r="501" spans="1:10" x14ac:dyDescent="0.25">
      <c r="A501">
        <v>461</v>
      </c>
      <c r="B501">
        <v>2481</v>
      </c>
      <c r="F501">
        <f>'Switchgrass Fit Low Rain'!$B$17+'Switchgrass Fit Low Rain'!$B$18*'Switchgrass k=0.012 Low Rain'!B501</f>
        <v>4.5086203688468167</v>
      </c>
      <c r="G501" s="5">
        <f t="shared" si="34"/>
        <v>90.796466426910925</v>
      </c>
      <c r="H501" s="5">
        <f t="shared" si="35"/>
        <v>249.69028267400503</v>
      </c>
      <c r="I501" s="11">
        <f t="shared" si="36"/>
        <v>8092871.6567357378</v>
      </c>
      <c r="J501" s="5">
        <f t="shared" si="33"/>
        <v>34.924596142558556</v>
      </c>
    </row>
    <row r="502" spans="1:10" x14ac:dyDescent="0.25">
      <c r="A502">
        <v>462</v>
      </c>
      <c r="B502">
        <v>2482</v>
      </c>
      <c r="F502">
        <f>'Switchgrass Fit Low Rain'!$B$17+'Switchgrass Fit Low Rain'!$B$18*'Switchgrass k=0.012 Low Rain'!B502</f>
        <v>4.4966203688468163</v>
      </c>
      <c r="G502" s="5">
        <f t="shared" si="34"/>
        <v>89.713420104248613</v>
      </c>
      <c r="H502" s="5">
        <f t="shared" si="35"/>
        <v>246.71190528668367</v>
      </c>
      <c r="I502" s="11">
        <f t="shared" si="36"/>
        <v>8093208.0820611287</v>
      </c>
      <c r="J502" s="5">
        <f t="shared" si="33"/>
        <v>34.926047978089848</v>
      </c>
    </row>
    <row r="503" spans="1:10" x14ac:dyDescent="0.25">
      <c r="A503">
        <v>463</v>
      </c>
      <c r="B503">
        <v>2483</v>
      </c>
      <c r="F503">
        <f>'Switchgrass Fit Low Rain'!$B$17+'Switchgrass Fit Low Rain'!$B$18*'Switchgrass k=0.012 Low Rain'!B503</f>
        <v>4.4846203688468158</v>
      </c>
      <c r="G503" s="5">
        <f t="shared" si="34"/>
        <v>88.643292669106842</v>
      </c>
      <c r="H503" s="5">
        <f t="shared" si="35"/>
        <v>243.76905484004382</v>
      </c>
      <c r="I503" s="11">
        <f t="shared" si="36"/>
        <v>8093540.4944086382</v>
      </c>
      <c r="J503" s="5">
        <f t="shared" si="33"/>
        <v>34.927482495710045</v>
      </c>
    </row>
    <row r="504" spans="1:10" x14ac:dyDescent="0.25">
      <c r="A504">
        <v>464</v>
      </c>
      <c r="B504">
        <v>2484</v>
      </c>
      <c r="F504">
        <f>'Switchgrass Fit Low Rain'!$B$17+'Switchgrass Fit Low Rain'!$B$18*'Switchgrass k=0.012 Low Rain'!B504</f>
        <v>4.4726203688468154</v>
      </c>
      <c r="G504" s="5">
        <f t="shared" si="34"/>
        <v>87.585930021285762</v>
      </c>
      <c r="H504" s="5">
        <f t="shared" si="35"/>
        <v>240.86130755853586</v>
      </c>
      <c r="I504" s="11">
        <f t="shared" si="36"/>
        <v>8093868.9416462183</v>
      </c>
      <c r="J504" s="5">
        <f t="shared" si="33"/>
        <v>34.92889990199216</v>
      </c>
    </row>
    <row r="505" spans="1:10" x14ac:dyDescent="0.25">
      <c r="A505">
        <v>465</v>
      </c>
      <c r="B505">
        <v>2485</v>
      </c>
      <c r="F505">
        <f>'Switchgrass Fit Low Rain'!$B$17+'Switchgrass Fit Low Rain'!$B$18*'Switchgrass k=0.012 Low Rain'!B505</f>
        <v>4.4606203688468149</v>
      </c>
      <c r="G505" s="5">
        <f t="shared" si="34"/>
        <v>86.541179898736971</v>
      </c>
      <c r="H505" s="5">
        <f t="shared" si="35"/>
        <v>237.98824472152666</v>
      </c>
      <c r="I505" s="11">
        <f t="shared" si="36"/>
        <v>8094193.4710708391</v>
      </c>
      <c r="J505" s="5">
        <f t="shared" si="33"/>
        <v>34.930300401045152</v>
      </c>
    </row>
    <row r="506" spans="1:10" x14ac:dyDescent="0.25">
      <c r="A506">
        <v>466</v>
      </c>
      <c r="B506">
        <v>2486</v>
      </c>
      <c r="F506">
        <f>'Switchgrass Fit Low Rain'!$B$17+'Switchgrass Fit Low Rain'!$B$18*'Switchgrass k=0.012 Low Rain'!B506</f>
        <v>4.4486203688468144</v>
      </c>
      <c r="G506" s="5">
        <f t="shared" si="34"/>
        <v>85.508891855637472</v>
      </c>
      <c r="H506" s="5">
        <f t="shared" si="35"/>
        <v>235.14945260300306</v>
      </c>
      <c r="I506" s="11">
        <f t="shared" si="36"/>
        <v>8094514.1294152979</v>
      </c>
      <c r="J506" s="5">
        <f t="shared" si="33"/>
        <v>34.931684194543308</v>
      </c>
    </row>
    <row r="507" spans="1:10" x14ac:dyDescent="0.25">
      <c r="A507">
        <v>467</v>
      </c>
      <c r="B507">
        <v>2487</v>
      </c>
      <c r="F507">
        <f>'Switchgrass Fit Low Rain'!$B$17+'Switchgrass Fit Low Rain'!$B$18*'Switchgrass k=0.012 Low Rain'!B507</f>
        <v>4.436620368846814</v>
      </c>
      <c r="G507" s="5">
        <f t="shared" si="34"/>
        <v>84.488917240725257</v>
      </c>
      <c r="H507" s="5">
        <f t="shared" si="35"/>
        <v>232.34452241199446</v>
      </c>
      <c r="I507" s="11">
        <f t="shared" si="36"/>
        <v>8094830.9628549507</v>
      </c>
      <c r="J507" s="5">
        <f t="shared" si="33"/>
        <v>34.933051481755264</v>
      </c>
    </row>
    <row r="508" spans="1:10" x14ac:dyDescent="0.25">
      <c r="A508">
        <v>468</v>
      </c>
      <c r="B508">
        <v>2488</v>
      </c>
      <c r="F508">
        <f>'Switchgrass Fit Low Rain'!$B$17+'Switchgrass Fit Low Rain'!$B$18*'Switchgrass k=0.012 Low Rain'!B508</f>
        <v>4.4246203688468171</v>
      </c>
      <c r="G508" s="5">
        <f t="shared" si="34"/>
        <v>83.481109175893565</v>
      </c>
      <c r="H508" s="5">
        <f t="shared" si="35"/>
        <v>229.57305023370731</v>
      </c>
      <c r="I508" s="11">
        <f t="shared" si="36"/>
        <v>8095144.0170143601</v>
      </c>
      <c r="J508" s="5">
        <f t="shared" si="33"/>
        <v>34.934402459572766</v>
      </c>
    </row>
    <row r="509" spans="1:10" x14ac:dyDescent="0.25">
      <c r="A509">
        <v>469</v>
      </c>
      <c r="B509">
        <v>2489</v>
      </c>
      <c r="F509">
        <f>'Switchgrass Fit Low Rain'!$B$17+'Switchgrass Fit Low Rain'!$B$18*'Switchgrass k=0.012 Low Rain'!B509</f>
        <v>4.4126203688468166</v>
      </c>
      <c r="G509" s="5">
        <f t="shared" si="34"/>
        <v>82.485322535038947</v>
      </c>
      <c r="H509" s="5">
        <f t="shared" si="35"/>
        <v>226.8346369713571</v>
      </c>
      <c r="I509" s="11">
        <f t="shared" si="36"/>
        <v>8095453.3369738664</v>
      </c>
      <c r="J509" s="5">
        <f t="shared" si="33"/>
        <v>34.935737322538948</v>
      </c>
    </row>
    <row r="510" spans="1:10" x14ac:dyDescent="0.25">
      <c r="A510">
        <v>470</v>
      </c>
      <c r="B510">
        <v>2490</v>
      </c>
      <c r="F510">
        <f>'Switchgrass Fit Low Rain'!$B$17+'Switchgrass Fit Low Rain'!$B$18*'Switchgrass k=0.012 Low Rain'!B510</f>
        <v>4.4006203688468162</v>
      </c>
      <c r="G510" s="5">
        <f t="shared" si="34"/>
        <v>81.501413923164691</v>
      </c>
      <c r="H510" s="5">
        <f t="shared" si="35"/>
        <v>224.12888828870291</v>
      </c>
      <c r="I510" s="11">
        <f t="shared" si="36"/>
        <v>8095758.9672760777</v>
      </c>
      <c r="J510" s="5">
        <f t="shared" si="33"/>
        <v>34.937056262876368</v>
      </c>
    </row>
    <row r="511" spans="1:10" x14ac:dyDescent="0.25">
      <c r="A511">
        <v>471</v>
      </c>
      <c r="B511">
        <v>2491</v>
      </c>
      <c r="F511">
        <f>'Switchgrass Fit Low Rain'!$B$17+'Switchgrass Fit Low Rain'!$B$18*'Switchgrass k=0.012 Low Rain'!B511</f>
        <v>4.3886203688468157</v>
      </c>
      <c r="G511" s="5">
        <f t="shared" si="34"/>
        <v>80.529241655730488</v>
      </c>
      <c r="H511" s="5">
        <f t="shared" si="35"/>
        <v>221.45541455325883</v>
      </c>
      <c r="I511" s="11">
        <f t="shared" si="36"/>
        <v>8096060.9519322868</v>
      </c>
      <c r="J511" s="5">
        <f t="shared" si="33"/>
        <v>34.938359470514726</v>
      </c>
    </row>
    <row r="512" spans="1:10" x14ac:dyDescent="0.25">
      <c r="A512">
        <v>472</v>
      </c>
      <c r="B512">
        <v>2492</v>
      </c>
      <c r="F512">
        <f>'Switchgrass Fit Low Rain'!$B$17+'Switchgrass Fit Low Rain'!$B$18*'Switchgrass k=0.012 Low Rain'!B512</f>
        <v>4.3766203688468153</v>
      </c>
      <c r="G512" s="5">
        <f t="shared" si="34"/>
        <v>79.568665738249919</v>
      </c>
      <c r="H512" s="5">
        <f t="shared" si="35"/>
        <v>218.81383078018729</v>
      </c>
      <c r="I512" s="11">
        <f t="shared" si="36"/>
        <v>8096359.3344288049</v>
      </c>
      <c r="J512" s="5">
        <f t="shared" si="33"/>
        <v>34.939647133118186</v>
      </c>
    </row>
    <row r="513" spans="1:10" x14ac:dyDescent="0.25">
      <c r="A513">
        <v>473</v>
      </c>
      <c r="B513">
        <v>2493</v>
      </c>
      <c r="F513">
        <f>'Switchgrass Fit Low Rain'!$B$17+'Switchgrass Fit Low Rain'!$B$18*'Switchgrass k=0.012 Low Rain'!B513</f>
        <v>4.3646203688468148</v>
      </c>
      <c r="G513" s="5">
        <f t="shared" si="34"/>
        <v>78.61954784613097</v>
      </c>
      <c r="H513" s="5">
        <f t="shared" si="35"/>
        <v>216.20375657686017</v>
      </c>
      <c r="I513" s="11">
        <f t="shared" si="36"/>
        <v>8096654.1577332271</v>
      </c>
      <c r="J513" s="5">
        <f t="shared" si="33"/>
        <v>34.94091943611236</v>
      </c>
    </row>
    <row r="514" spans="1:10" x14ac:dyDescent="0.25">
      <c r="A514">
        <v>474</v>
      </c>
      <c r="B514">
        <v>2494</v>
      </c>
      <c r="F514">
        <f>'Switchgrass Fit Low Rain'!$B$17+'Switchgrass Fit Low Rain'!$B$18*'Switchgrass k=0.012 Low Rain'!B514</f>
        <v>4.3526203688468144</v>
      </c>
      <c r="G514" s="5">
        <f t="shared" si="34"/>
        <v>77.681751304757086</v>
      </c>
      <c r="H514" s="5">
        <f t="shared" si="35"/>
        <v>213.62481608808199</v>
      </c>
      <c r="I514" s="11">
        <f t="shared" si="36"/>
        <v>8096945.4643006194</v>
      </c>
      <c r="J514" s="5">
        <f t="shared" si="33"/>
        <v>34.942176562711097</v>
      </c>
    </row>
    <row r="515" spans="1:10" x14ac:dyDescent="0.25">
      <c r="A515">
        <v>475</v>
      </c>
      <c r="B515">
        <v>2495</v>
      </c>
      <c r="F515">
        <f>'Switchgrass Fit Low Rain'!$B$17+'Switchgrass Fit Low Rain'!$B$18*'Switchgrass k=0.012 Low Rain'!B515</f>
        <v>4.3406203688468139</v>
      </c>
      <c r="G515" s="5">
        <f t="shared" si="34"/>
        <v>76.755141069805816</v>
      </c>
      <c r="H515" s="5">
        <f t="shared" si="35"/>
        <v>211.076637941966</v>
      </c>
      <c r="I515" s="11">
        <f t="shared" si="36"/>
        <v>8097233.2960796319</v>
      </c>
      <c r="J515" s="5">
        <f t="shared" si="33"/>
        <v>34.943418693942803</v>
      </c>
    </row>
    <row r="516" spans="1:10" x14ac:dyDescent="0.25">
      <c r="A516">
        <v>476</v>
      </c>
      <c r="B516">
        <v>2496</v>
      </c>
      <c r="F516">
        <f>'Switchgrass Fit Low Rain'!$B$17+'Switchgrass Fit Low Rain'!$B$18*'Switchgrass k=0.012 Low Rain'!B516</f>
        <v>4.328620368846817</v>
      </c>
      <c r="G516" s="5">
        <f t="shared" si="34"/>
        <v>75.839583707802376</v>
      </c>
      <c r="H516" s="5">
        <f t="shared" si="35"/>
        <v>208.55885519645653</v>
      </c>
      <c r="I516" s="11">
        <f t="shared" si="36"/>
        <v>8097517.6945185363</v>
      </c>
      <c r="J516" s="5">
        <f t="shared" si="33"/>
        <v>34.944646008676514</v>
      </c>
    </row>
    <row r="517" spans="1:10" x14ac:dyDescent="0.25">
      <c r="A517">
        <v>477</v>
      </c>
      <c r="B517">
        <v>2497</v>
      </c>
      <c r="F517">
        <f>'Switchgrass Fit Low Rain'!$B$17+'Switchgrass Fit Low Rain'!$B$18*'Switchgrass k=0.012 Low Rain'!B517</f>
        <v>4.3166203688468165</v>
      </c>
      <c r="G517" s="5">
        <f t="shared" si="34"/>
        <v>74.93494737690402</v>
      </c>
      <c r="H517" s="5">
        <f t="shared" si="35"/>
        <v>206.07110528648604</v>
      </c>
      <c r="I517" s="11">
        <f t="shared" si="36"/>
        <v>8097798.7005711999</v>
      </c>
      <c r="J517" s="5">
        <f t="shared" si="33"/>
        <v>34.945858683647664</v>
      </c>
    </row>
    <row r="518" spans="1:10" x14ac:dyDescent="0.25">
      <c r="A518">
        <v>478</v>
      </c>
      <c r="B518">
        <v>2498</v>
      </c>
      <c r="F518">
        <f>'Switchgrass Fit Low Rain'!$B$17+'Switchgrass Fit Low Rain'!$B$18*'Switchgrass k=0.012 Low Rain'!B518</f>
        <v>4.3046203688468161</v>
      </c>
      <c r="G518" s="5">
        <f t="shared" si="34"/>
        <v>74.041101807916149</v>
      </c>
      <c r="H518" s="5">
        <f t="shared" si="35"/>
        <v>203.61302997176941</v>
      </c>
      <c r="I518" s="11">
        <f t="shared" si="36"/>
        <v>8098076.3547029793</v>
      </c>
      <c r="J518" s="5">
        <f t="shared" si="33"/>
        <v>34.947056893483555</v>
      </c>
    </row>
    <row r="519" spans="1:10" x14ac:dyDescent="0.25">
      <c r="A519">
        <v>479</v>
      </c>
      <c r="B519">
        <v>2499</v>
      </c>
      <c r="F519">
        <f>'Switchgrass Fit Low Rain'!$B$17+'Switchgrass Fit Low Rain'!$B$18*'Switchgrass k=0.012 Low Rain'!B519</f>
        <v>4.2926203688468156</v>
      </c>
      <c r="G519" s="5">
        <f t="shared" si="34"/>
        <v>73.157918285532261</v>
      </c>
      <c r="H519" s="5">
        <f t="shared" si="35"/>
        <v>201.18427528521372</v>
      </c>
      <c r="I519" s="11">
        <f t="shared" si="36"/>
        <v>8098350.6968965502</v>
      </c>
      <c r="J519" s="5">
        <f t="shared" ref="J519:J582" si="37">I519/$C$2*100</f>
        <v>34.948240810728478</v>
      </c>
    </row>
    <row r="520" spans="1:10" x14ac:dyDescent="0.25">
      <c r="A520">
        <v>480</v>
      </c>
      <c r="B520">
        <v>2500</v>
      </c>
      <c r="F520">
        <f>'Switchgrass Fit Low Rain'!$B$17+'Switchgrass Fit Low Rain'!$B$18*'Switchgrass k=0.012 Low Rain'!B520</f>
        <v>4.2806203688468152</v>
      </c>
      <c r="G520" s="5">
        <f t="shared" si="34"/>
        <v>72.285269629798975</v>
      </c>
      <c r="H520" s="5">
        <f t="shared" si="35"/>
        <v>198.78449148194719</v>
      </c>
      <c r="I520" s="11">
        <f t="shared" si="36"/>
        <v>8098621.7666576626</v>
      </c>
      <c r="J520" s="5">
        <f t="shared" si="37"/>
        <v>34.94941060586855</v>
      </c>
    </row>
    <row r="521" spans="1:10" x14ac:dyDescent="0.25">
      <c r="A521">
        <v>481</v>
      </c>
      <c r="B521">
        <v>2501</v>
      </c>
      <c r="F521">
        <f>'Switchgrass Fit Low Rain'!$B$17+'Switchgrass Fit Low Rain'!$B$18*'Switchgrass k=0.012 Low Rain'!B521</f>
        <v>4.2686203688468147</v>
      </c>
      <c r="G521" s="5">
        <f t="shared" si="34"/>
        <v>71.423030177801934</v>
      </c>
      <c r="H521" s="5">
        <f t="shared" si="35"/>
        <v>196.41333298895532</v>
      </c>
      <c r="I521" s="11">
        <f t="shared" si="36"/>
        <v>8098889.6030208291</v>
      </c>
      <c r="J521" s="5">
        <f t="shared" si="37"/>
        <v>34.950566447356302</v>
      </c>
    </row>
    <row r="522" spans="1:10" x14ac:dyDescent="0.25">
      <c r="A522">
        <v>482</v>
      </c>
      <c r="B522">
        <v>2502</v>
      </c>
      <c r="F522">
        <f>'Switchgrass Fit Low Rain'!$B$17+'Switchgrass Fit Low Rain'!$B$18*'Switchgrass k=0.012 Low Rain'!B522</f>
        <v>4.2566203688468143</v>
      </c>
      <c r="G522" s="5">
        <f t="shared" si="34"/>
        <v>70.571075765570072</v>
      </c>
      <c r="H522" s="5">
        <f t="shared" si="35"/>
        <v>194.0704583553177</v>
      </c>
      <c r="I522" s="11">
        <f t="shared" si="36"/>
        <v>8099154.2445549499</v>
      </c>
      <c r="J522" s="5">
        <f t="shared" si="37"/>
        <v>34.951708501634897</v>
      </c>
    </row>
    <row r="523" spans="1:10" x14ac:dyDescent="0.25">
      <c r="A523">
        <v>483</v>
      </c>
      <c r="B523">
        <v>2503</v>
      </c>
      <c r="F523">
        <f>'Switchgrass Fit Low Rain'!$B$17+'Switchgrass Fit Low Rain'!$B$18*'Switchgrass k=0.012 Low Rain'!B523</f>
        <v>4.2446203688468138</v>
      </c>
      <c r="G523" s="5">
        <f t="shared" si="34"/>
        <v>69.729283710195872</v>
      </c>
      <c r="H523" s="5">
        <f t="shared" si="35"/>
        <v>191.75553020303866</v>
      </c>
      <c r="I523" s="11">
        <f t="shared" si="36"/>
        <v>8099415.7293688627</v>
      </c>
      <c r="J523" s="5">
        <f t="shared" si="37"/>
        <v>34.952836933162132</v>
      </c>
    </row>
    <row r="524" spans="1:10" x14ac:dyDescent="0.25">
      <c r="A524">
        <v>484</v>
      </c>
      <c r="B524">
        <v>2504</v>
      </c>
      <c r="F524">
        <f>'Switchgrass Fit Low Rain'!$B$17+'Switchgrass Fit Low Rain'!$B$18*'Switchgrass k=0.012 Low Rain'!B524</f>
        <v>4.2326203688468169</v>
      </c>
      <c r="G524" s="5">
        <f t="shared" si="34"/>
        <v>68.89753279216896</v>
      </c>
      <c r="H524" s="5">
        <f t="shared" si="35"/>
        <v>189.46821517846465</v>
      </c>
      <c r="I524" s="11">
        <f t="shared" si="36"/>
        <v>8099674.0951168332</v>
      </c>
      <c r="J524" s="5">
        <f t="shared" si="37"/>
        <v>34.953951904434092</v>
      </c>
    </row>
    <row r="525" spans="1:10" x14ac:dyDescent="0.25">
      <c r="A525">
        <v>485</v>
      </c>
      <c r="B525">
        <v>2505</v>
      </c>
      <c r="F525">
        <f>'Switchgrass Fit Low Rain'!$B$17+'Switchgrass Fit Low Rain'!$B$18*'Switchgrass k=0.012 Low Rain'!B525</f>
        <v>4.2206203688468165</v>
      </c>
      <c r="G525" s="5">
        <f t="shared" si="34"/>
        <v>68.075703237919384</v>
      </c>
      <c r="H525" s="5">
        <f t="shared" si="35"/>
        <v>187.20818390427831</v>
      </c>
      <c r="I525" s="11">
        <f t="shared" si="36"/>
        <v>8099929.3790039755</v>
      </c>
      <c r="J525" s="5">
        <f t="shared" si="37"/>
        <v>34.955053576008574</v>
      </c>
    </row>
    <row r="526" spans="1:10" x14ac:dyDescent="0.25">
      <c r="A526">
        <v>486</v>
      </c>
      <c r="B526">
        <v>2506</v>
      </c>
      <c r="F526">
        <f>'Switchgrass Fit Low Rain'!$B$17+'Switchgrass Fit Low Rain'!$B$18*'Switchgrass k=0.012 Low Rain'!B526</f>
        <v>4.208620368846816</v>
      </c>
      <c r="G526" s="5">
        <f t="shared" si="34"/>
        <v>67.263676702571445</v>
      </c>
      <c r="H526" s="5">
        <f t="shared" si="35"/>
        <v>184.97511093207146</v>
      </c>
      <c r="I526" s="11">
        <f t="shared" si="36"/>
        <v>8100181.6177916108</v>
      </c>
      <c r="J526" s="5">
        <f t="shared" si="37"/>
        <v>34.956142106528183</v>
      </c>
    </row>
    <row r="527" spans="1:10" x14ac:dyDescent="0.25">
      <c r="A527">
        <v>487</v>
      </c>
      <c r="B527">
        <v>2507</v>
      </c>
      <c r="F527">
        <f>'Switchgrass Fit Low Rain'!$B$17+'Switchgrass Fit Low Rain'!$B$18*'Switchgrass k=0.012 Low Rain'!B527</f>
        <v>4.1966203688468156</v>
      </c>
      <c r="G527" s="5">
        <f t="shared" si="34"/>
        <v>66.461336252900864</v>
      </c>
      <c r="H527" s="5">
        <f t="shared" si="35"/>
        <v>182.76867469547739</v>
      </c>
      <c r="I527" s="11">
        <f t="shared" si="36"/>
        <v>8100430.8478025598</v>
      </c>
      <c r="J527" s="5">
        <f t="shared" si="37"/>
        <v>34.957217652743196</v>
      </c>
    </row>
    <row r="528" spans="1:10" x14ac:dyDescent="0.25">
      <c r="A528">
        <v>488</v>
      </c>
      <c r="B528">
        <v>2508</v>
      </c>
      <c r="F528">
        <f>'Switchgrass Fit Low Rain'!$B$17+'Switchgrass Fit Low Rain'!$B$18*'Switchgrass k=0.012 Low Rain'!B528</f>
        <v>4.1846203688468151</v>
      </c>
      <c r="G528" s="5">
        <f t="shared" si="34"/>
        <v>65.668566350496448</v>
      </c>
      <c r="H528" s="5">
        <f t="shared" si="35"/>
        <v>180.58855746386524</v>
      </c>
      <c r="I528" s="11">
        <f t="shared" si="36"/>
        <v>8100677.1049263747</v>
      </c>
      <c r="J528" s="5">
        <f t="shared" si="37"/>
        <v>34.95828036953413</v>
      </c>
    </row>
    <row r="529" spans="1:10" x14ac:dyDescent="0.25">
      <c r="A529">
        <v>489</v>
      </c>
      <c r="B529">
        <v>2509</v>
      </c>
      <c r="F529">
        <f>'Switchgrass Fit Low Rain'!$B$17+'Switchgrass Fit Low Rain'!$B$18*'Switchgrass k=0.012 Low Rain'!B529</f>
        <v>4.1726203688468146</v>
      </c>
      <c r="G529" s="5">
        <f t="shared" si="34"/>
        <v>64.88525283512233</v>
      </c>
      <c r="H529" s="5">
        <f t="shared" si="35"/>
        <v>178.4344452965864</v>
      </c>
      <c r="I529" s="11">
        <f t="shared" si="36"/>
        <v>8100920.4246245064</v>
      </c>
      <c r="J529" s="5">
        <f t="shared" si="37"/>
        <v>34.959330409934033</v>
      </c>
    </row>
    <row r="530" spans="1:10" x14ac:dyDescent="0.25">
      <c r="A530">
        <v>490</v>
      </c>
      <c r="B530">
        <v>2510</v>
      </c>
      <c r="F530">
        <f>'Switchgrass Fit Low Rain'!$B$17+'Switchgrass Fit Low Rain'!$B$18*'Switchgrass k=0.012 Low Rain'!B530</f>
        <v>4.1606203688468142</v>
      </c>
      <c r="G530" s="5">
        <f t="shared" si="34"/>
        <v>64.111282908278724</v>
      </c>
      <c r="H530" s="5">
        <f t="shared" si="35"/>
        <v>176.30602799776648</v>
      </c>
      <c r="I530" s="11">
        <f t="shared" si="36"/>
        <v>8101160.841935413</v>
      </c>
      <c r="J530" s="5">
        <f t="shared" si="37"/>
        <v>34.960367925150535</v>
      </c>
    </row>
    <row r="531" spans="1:10" x14ac:dyDescent="0.25">
      <c r="A531">
        <v>491</v>
      </c>
      <c r="B531">
        <v>2511</v>
      </c>
      <c r="F531">
        <f>'Switchgrass Fit Low Rain'!$B$17+'Switchgrass Fit Low Rain'!$B$18*'Switchgrass k=0.012 Low Rain'!B531</f>
        <v>4.1486203688468137</v>
      </c>
      <c r="G531" s="5">
        <f t="shared" si="34"/>
        <v>63.346545116958744</v>
      </c>
      <c r="H531" s="5">
        <f t="shared" si="35"/>
        <v>174.20299907163655</v>
      </c>
      <c r="I531" s="11">
        <f t="shared" si="36"/>
        <v>8101398.3914796012</v>
      </c>
      <c r="J531" s="5">
        <f t="shared" si="37"/>
        <v>34.961393064587625</v>
      </c>
    </row>
    <row r="532" spans="1:10" x14ac:dyDescent="0.25">
      <c r="A532">
        <v>492</v>
      </c>
      <c r="B532">
        <v>2512</v>
      </c>
      <c r="F532">
        <f>'Switchgrass Fit Low Rain'!$B$17+'Switchgrass Fit Low Rain'!$B$18*'Switchgrass k=0.012 Low Rain'!B532</f>
        <v>4.1366203688468168</v>
      </c>
      <c r="G532" s="5">
        <f t="shared" si="34"/>
        <v>62.590929337599185</v>
      </c>
      <c r="H532" s="5">
        <f t="shared" si="35"/>
        <v>172.12505567839776</v>
      </c>
      <c r="I532" s="11">
        <f t="shared" si="36"/>
        <v>8101633.1074646171</v>
      </c>
      <c r="J532" s="5">
        <f t="shared" si="37"/>
        <v>34.962405975867156</v>
      </c>
    </row>
    <row r="533" spans="1:10" x14ac:dyDescent="0.25">
      <c r="A533">
        <v>493</v>
      </c>
      <c r="B533">
        <v>2513</v>
      </c>
      <c r="F533">
        <f>'Switchgrass Fit Low Rain'!$B$17+'Switchgrass Fit Low Rain'!$B$18*'Switchgrass k=0.012 Low Rain'!B533</f>
        <v>4.1246203688468164</v>
      </c>
      <c r="G533" s="5">
        <f t="shared" si="34"/>
        <v>61.844326760221655</v>
      </c>
      <c r="H533" s="5">
        <f t="shared" si="35"/>
        <v>170.07189859060955</v>
      </c>
      <c r="I533" s="11">
        <f t="shared" si="36"/>
        <v>8101865.0236899685</v>
      </c>
      <c r="J533" s="5">
        <f t="shared" si="37"/>
        <v>34.963406804850095</v>
      </c>
    </row>
    <row r="534" spans="1:10" x14ac:dyDescent="0.25">
      <c r="A534">
        <v>494</v>
      </c>
      <c r="B534">
        <v>2514</v>
      </c>
      <c r="F534">
        <f>'Switchgrass Fit Low Rain'!$B$17+'Switchgrass Fit Low Rain'!$B$18*'Switchgrass k=0.012 Low Rain'!B534</f>
        <v>4.1126203688468159</v>
      </c>
      <c r="G534" s="5">
        <f t="shared" si="34"/>
        <v>61.106629872765112</v>
      </c>
      <c r="H534" s="5">
        <f t="shared" si="35"/>
        <v>168.04323215010405</v>
      </c>
      <c r="I534" s="11">
        <f t="shared" si="36"/>
        <v>8102094.1735519916</v>
      </c>
      <c r="J534" s="5">
        <f t="shared" si="37"/>
        <v>34.964395695657551</v>
      </c>
    </row>
    <row r="535" spans="1:10" x14ac:dyDescent="0.25">
      <c r="A535">
        <v>495</v>
      </c>
      <c r="B535">
        <v>2515</v>
      </c>
      <c r="F535">
        <f>'Switchgrass Fit Low Rain'!$B$17+'Switchgrass Fit Low Rain'!$B$18*'Switchgrass k=0.012 Low Rain'!B535</f>
        <v>4.1006203688468155</v>
      </c>
      <c r="G535" s="5">
        <f t="shared" si="34"/>
        <v>60.377732445603009</v>
      </c>
      <c r="H535" s="5">
        <f t="shared" si="35"/>
        <v>166.03876422540827</v>
      </c>
      <c r="I535" s="11">
        <f t="shared" si="36"/>
        <v>8102320.5900486624</v>
      </c>
      <c r="J535" s="5">
        <f t="shared" si="37"/>
        <v>34.965372790691511</v>
      </c>
    </row>
    <row r="536" spans="1:10" x14ac:dyDescent="0.25">
      <c r="A536">
        <v>496</v>
      </c>
      <c r="B536">
        <v>2516</v>
      </c>
      <c r="F536">
        <f>'Switchgrass Fit Low Rain'!$B$17+'Switchgrass Fit Low Rain'!$B$18*'Switchgrass k=0.012 Low Rain'!B536</f>
        <v>4.088620368846815</v>
      </c>
      <c r="G536" s="5">
        <f t="shared" si="34"/>
        <v>59.657529516246299</v>
      </c>
      <c r="H536" s="5">
        <f t="shared" si="35"/>
        <v>164.05820616967733</v>
      </c>
      <c r="I536" s="11">
        <f t="shared" si="36"/>
        <v>8102544.3057843484</v>
      </c>
      <c r="J536" s="5">
        <f t="shared" si="37"/>
        <v>34.966338230655339</v>
      </c>
    </row>
    <row r="537" spans="1:10" x14ac:dyDescent="0.25">
      <c r="A537">
        <v>497</v>
      </c>
      <c r="B537">
        <v>2517</v>
      </c>
      <c r="F537">
        <f>'Switchgrass Fit Low Rain'!$B$17+'Switchgrass Fit Low Rain'!$B$18*'Switchgrass k=0.012 Low Rain'!B537</f>
        <v>4.0766203688468146</v>
      </c>
      <c r="G537" s="5">
        <f t="shared" si="34"/>
        <v>58.945917374228628</v>
      </c>
      <c r="H537" s="5">
        <f t="shared" si="35"/>
        <v>162.10127277912872</v>
      </c>
      <c r="I537" s="11">
        <f t="shared" si="36"/>
        <v>8102765.3529745024</v>
      </c>
      <c r="J537" s="5">
        <f t="shared" si="37"/>
        <v>34.967292154574068</v>
      </c>
    </row>
    <row r="538" spans="1:10" x14ac:dyDescent="0.25">
      <c r="A538">
        <v>498</v>
      </c>
      <c r="B538">
        <v>2518</v>
      </c>
      <c r="F538">
        <f>'Switchgrass Fit Low Rain'!$B$17+'Switchgrass Fit Low Rain'!$B$18*'Switchgrass k=0.012 Low Rain'!B538</f>
        <v>4.0646203688468141</v>
      </c>
      <c r="G538" s="5">
        <f t="shared" si="34"/>
        <v>58.242793546171889</v>
      </c>
      <c r="H538" s="5">
        <f t="shared" si="35"/>
        <v>160.16768225197271</v>
      </c>
      <c r="I538" s="11">
        <f t="shared" si="36"/>
        <v>8102983.7634503003</v>
      </c>
      <c r="J538" s="5">
        <f t="shared" si="37"/>
        <v>34.968234699814388</v>
      </c>
    </row>
    <row r="539" spans="1:10" x14ac:dyDescent="0.25">
      <c r="A539">
        <v>499</v>
      </c>
      <c r="B539">
        <v>2519</v>
      </c>
      <c r="F539">
        <f>'Switchgrass Fit Low Rain'!$B$17+'Switchgrass Fit Low Rain'!$B$18*'Switchgrass k=0.012 Low Rain'!B539</f>
        <v>4.0526203688468136</v>
      </c>
      <c r="G539" s="5">
        <f t="shared" si="34"/>
        <v>57.548056781029821</v>
      </c>
      <c r="H539" s="5">
        <f t="shared" si="35"/>
        <v>158.25715614783201</v>
      </c>
      <c r="I539" s="11">
        <f t="shared" si="36"/>
        <v>8103199.5686632292</v>
      </c>
      <c r="J539" s="5">
        <f t="shared" si="37"/>
        <v>34.969166002104437</v>
      </c>
    </row>
    <row r="540" spans="1:10" x14ac:dyDescent="0.25">
      <c r="A540">
        <v>500</v>
      </c>
      <c r="B540">
        <v>2520</v>
      </c>
      <c r="F540">
        <f>'Switchgrass Fit Low Rain'!$B$17+'Switchgrass Fit Low Rain'!$B$18*'Switchgrass k=0.012 Low Rain'!B540</f>
        <v>4.0406203688468167</v>
      </c>
      <c r="G540" s="5">
        <f t="shared" si="34"/>
        <v>56.861607035507951</v>
      </c>
      <c r="H540" s="5">
        <f t="shared" si="35"/>
        <v>156.36941934764687</v>
      </c>
      <c r="I540" s="11">
        <f t="shared" si="36"/>
        <v>8103412.7996896124</v>
      </c>
      <c r="J540" s="5">
        <f t="shared" si="37"/>
        <v>34.970086195553364</v>
      </c>
    </row>
    <row r="541" spans="1:10" x14ac:dyDescent="0.25">
      <c r="A541">
        <v>501</v>
      </c>
      <c r="B541">
        <v>2521</v>
      </c>
      <c r="F541">
        <f>'Switchgrass Fit Low Rain'!$B$17+'Switchgrass Fit Low Rain'!$B$18*'Switchgrass k=0.012 Low Rain'!B541</f>
        <v>4.0286203688468163</v>
      </c>
      <c r="G541" s="5">
        <f t="shared" si="34"/>
        <v>56.183345459656316</v>
      </c>
      <c r="H541" s="5">
        <f t="shared" si="35"/>
        <v>154.50420001405487</v>
      </c>
      <c r="I541" s="11">
        <f t="shared" si="36"/>
        <v>8103623.487235086</v>
      </c>
      <c r="J541" s="5">
        <f t="shared" si="37"/>
        <v>34.970995412670604</v>
      </c>
    </row>
    <row r="542" spans="1:10" x14ac:dyDescent="0.25">
      <c r="A542">
        <v>502</v>
      </c>
      <c r="B542">
        <v>2522</v>
      </c>
      <c r="F542">
        <f>'Switchgrass Fit Low Rain'!$B$17+'Switchgrass Fit Low Rain'!$B$18*'Switchgrass k=0.012 Low Rain'!B542</f>
        <v>4.0166203688468158</v>
      </c>
      <c r="G542" s="5">
        <f t="shared" si="34"/>
        <v>55.513174382636159</v>
      </c>
      <c r="H542" s="5">
        <f t="shared" si="35"/>
        <v>152.66122955224944</v>
      </c>
      <c r="I542" s="11">
        <f t="shared" si="36"/>
        <v>8103831.6616390217</v>
      </c>
      <c r="J542" s="5">
        <f t="shared" si="37"/>
        <v>34.971893784385003</v>
      </c>
    </row>
    <row r="543" spans="1:10" x14ac:dyDescent="0.25">
      <c r="A543">
        <v>503</v>
      </c>
      <c r="B543">
        <v>2523</v>
      </c>
      <c r="F543">
        <f>'Switchgrass Fit Low Rain'!$B$17+'Switchgrass Fit Low Rain'!$B$18*'Switchgrass k=0.012 Low Rain'!B543</f>
        <v>4.0046203688468154</v>
      </c>
      <c r="G543" s="5">
        <f t="shared" si="34"/>
        <v>54.850997298654327</v>
      </c>
      <c r="H543" s="5">
        <f t="shared" si="35"/>
        <v>150.8402425712994</v>
      </c>
      <c r="I543" s="11">
        <f t="shared" si="36"/>
        <v>8104037.3528788919</v>
      </c>
      <c r="J543" s="5">
        <f t="shared" si="37"/>
        <v>34.972781440063635</v>
      </c>
    </row>
    <row r="544" spans="1:10" x14ac:dyDescent="0.25">
      <c r="A544">
        <v>504</v>
      </c>
      <c r="B544">
        <v>2524</v>
      </c>
      <c r="F544">
        <f>'Switchgrass Fit Low Rain'!$B$17+'Switchgrass Fit Low Rain'!$B$18*'Switchgrass k=0.012 Low Rain'!B544</f>
        <v>3.9926203688468149</v>
      </c>
      <c r="G544" s="5">
        <f t="shared" si="34"/>
        <v>54.196718853066486</v>
      </c>
      <c r="H544" s="5">
        <f t="shared" si="35"/>
        <v>149.04097684593285</v>
      </c>
      <c r="I544" s="11">
        <f t="shared" si="36"/>
        <v>8104240.5905745905</v>
      </c>
      <c r="J544" s="5">
        <f t="shared" si="37"/>
        <v>34.973658507530445</v>
      </c>
    </row>
    <row r="545" spans="1:10" x14ac:dyDescent="0.25">
      <c r="A545">
        <v>505</v>
      </c>
      <c r="B545">
        <v>2525</v>
      </c>
      <c r="F545">
        <f>'Switchgrass Fit Low Rain'!$B$17+'Switchgrass Fit Low Rain'!$B$18*'Switchgrass k=0.012 Low Rain'!B545</f>
        <v>3.9806203688468145</v>
      </c>
      <c r="G545" s="5">
        <f t="shared" si="34"/>
        <v>53.550244828645859</v>
      </c>
      <c r="H545" s="5">
        <f t="shared" si="35"/>
        <v>147.26317327877612</v>
      </c>
      <c r="I545" s="11">
        <f t="shared" si="36"/>
        <v>8104441.4039926976</v>
      </c>
      <c r="J545" s="5">
        <f t="shared" si="37"/>
        <v>34.974525113084674</v>
      </c>
    </row>
    <row r="546" spans="1:10" x14ac:dyDescent="0.25">
      <c r="A546">
        <v>506</v>
      </c>
      <c r="B546">
        <v>2526</v>
      </c>
      <c r="F546">
        <f>'Switchgrass Fit Low Rain'!$B$17+'Switchgrass Fit Low Rain'!$B$18*'Switchgrass k=0.012 Low Rain'!B546</f>
        <v>3.968620368846814</v>
      </c>
      <c r="G546" s="5">
        <f t="shared" si="34"/>
        <v>52.911482132015827</v>
      </c>
      <c r="H546" s="5">
        <f t="shared" si="35"/>
        <v>145.50657586304354</v>
      </c>
      <c r="I546" s="11">
        <f t="shared" si="36"/>
        <v>8104639.8220506925</v>
      </c>
      <c r="J546" s="5">
        <f t="shared" si="37"/>
        <v>34.975381381519014</v>
      </c>
    </row>
    <row r="547" spans="1:10" x14ac:dyDescent="0.25">
      <c r="A547">
        <v>507</v>
      </c>
      <c r="B547">
        <v>2527</v>
      </c>
      <c r="F547">
        <f>'Switchgrass Fit Low Rain'!$B$17+'Switchgrass Fit Low Rain'!$B$18*'Switchgrass k=0.012 Low Rain'!B547</f>
        <v>3.9566203688468171</v>
      </c>
      <c r="G547" s="5">
        <f t="shared" si="34"/>
        <v>52.28033878024447</v>
      </c>
      <c r="H547" s="5">
        <f t="shared" si="35"/>
        <v>143.77093164567231</v>
      </c>
      <c r="I547" s="11">
        <f t="shared" si="36"/>
        <v>8104835.8733211178</v>
      </c>
      <c r="J547" s="5">
        <f t="shared" si="37"/>
        <v>34.976227436137606</v>
      </c>
    </row>
    <row r="548" spans="1:10" x14ac:dyDescent="0.25">
      <c r="A548">
        <v>508</v>
      </c>
      <c r="B548">
        <v>2528</v>
      </c>
      <c r="F548">
        <f>'Switchgrass Fit Low Rain'!$B$17+'Switchgrass Fit Low Rain'!$B$18*'Switchgrass k=0.012 Low Rain'!B548</f>
        <v>3.9446203688468167</v>
      </c>
      <c r="G548" s="5">
        <f t="shared" si="34"/>
        <v>51.656723887598147</v>
      </c>
      <c r="H548" s="5">
        <f t="shared" si="35"/>
        <v>142.0559906908949</v>
      </c>
      <c r="I548" s="11">
        <f t="shared" si="36"/>
        <v>8105029.5860356968</v>
      </c>
      <c r="J548" s="5">
        <f t="shared" si="37"/>
        <v>34.97706339877378</v>
      </c>
    </row>
    <row r="549" spans="1:10" x14ac:dyDescent="0.25">
      <c r="A549">
        <v>509</v>
      </c>
      <c r="B549">
        <v>2529</v>
      </c>
      <c r="F549">
        <f>'Switchgrass Fit Low Rain'!$B$17+'Switchgrass Fit Low Rain'!$B$18*'Switchgrass k=0.012 Low Rain'!B549</f>
        <v>3.9326203688468162</v>
      </c>
      <c r="G549" s="5">
        <f t="shared" si="34"/>
        <v>51.040547652454876</v>
      </c>
      <c r="H549" s="5">
        <f t="shared" si="35"/>
        <v>140.36150604425092</v>
      </c>
      <c r="I549" s="11">
        <f t="shared" si="36"/>
        <v>8105220.9880893929</v>
      </c>
      <c r="J549" s="5">
        <f t="shared" si="37"/>
        <v>34.977889389807579</v>
      </c>
    </row>
    <row r="550" spans="1:10" x14ac:dyDescent="0.25">
      <c r="A550">
        <v>510</v>
      </c>
      <c r="B550">
        <v>2530</v>
      </c>
      <c r="F550">
        <f>'Switchgrass Fit Low Rain'!$B$17+'Switchgrass Fit Low Rain'!$B$18*'Switchgrass k=0.012 Low Rain'!B550</f>
        <v>3.9206203688468158</v>
      </c>
      <c r="G550" s="5">
        <f t="shared" si="34"/>
        <v>50.431721344372058</v>
      </c>
      <c r="H550" s="5">
        <f t="shared" si="35"/>
        <v>138.68723369702315</v>
      </c>
      <c r="I550" s="11">
        <f t="shared" si="36"/>
        <v>8105410.1070444342</v>
      </c>
      <c r="J550" s="5">
        <f t="shared" si="37"/>
        <v>34.978705528183163</v>
      </c>
    </row>
    <row r="551" spans="1:10" x14ac:dyDescent="0.25">
      <c r="A551">
        <v>511</v>
      </c>
      <c r="B551">
        <v>2531</v>
      </c>
      <c r="F551">
        <f>'Switchgrass Fit Low Rain'!$B$17+'Switchgrass Fit Low Rain'!$B$18*'Switchgrass k=0.012 Low Rain'!B551</f>
        <v>3.9086203688468153</v>
      </c>
      <c r="G551" s="5">
        <f t="shared" si="34"/>
        <v>49.830157291309256</v>
      </c>
      <c r="H551" s="5">
        <f t="shared" si="35"/>
        <v>137.03293255110046</v>
      </c>
      <c r="I551" s="11">
        <f t="shared" si="36"/>
        <v>8105596.970134276</v>
      </c>
      <c r="J551" s="5">
        <f t="shared" si="37"/>
        <v>34.979511931425854</v>
      </c>
    </row>
    <row r="552" spans="1:10" x14ac:dyDescent="0.25">
      <c r="A552">
        <v>512</v>
      </c>
      <c r="B552">
        <v>2532</v>
      </c>
      <c r="F552">
        <f>'Switchgrass Fit Low Rain'!$B$17+'Switchgrass Fit Low Rain'!$B$18*'Switchgrass k=0.012 Low Rain'!B552</f>
        <v>3.8966203688468148</v>
      </c>
      <c r="G552" s="5">
        <f t="shared" si="34"/>
        <v>49.235768867003337</v>
      </c>
      <c r="H552" s="5">
        <f t="shared" si="35"/>
        <v>135.39836438425917</v>
      </c>
      <c r="I552" s="11">
        <f t="shared" si="36"/>
        <v>8105781.6042675273</v>
      </c>
      <c r="J552" s="5">
        <f t="shared" si="37"/>
        <v>34.98030871565912</v>
      </c>
    </row>
    <row r="553" spans="1:10" x14ac:dyDescent="0.25">
      <c r="A553">
        <v>513</v>
      </c>
      <c r="B553">
        <v>2533</v>
      </c>
      <c r="F553">
        <f>'Switchgrass Fit Low Rain'!$B$17+'Switchgrass Fit Low Rain'!$B$18*'Switchgrass k=0.012 Low Rain'!B553</f>
        <v>3.8846203688468144</v>
      </c>
      <c r="G553" s="5">
        <f t="shared" si="34"/>
        <v>48.648470478494076</v>
      </c>
      <c r="H553" s="5">
        <f t="shared" si="35"/>
        <v>133.78329381585871</v>
      </c>
      <c r="I553" s="11">
        <f t="shared" si="36"/>
        <v>8105964.0360318217</v>
      </c>
      <c r="J553" s="5">
        <f t="shared" si="37"/>
        <v>34.981095995621267</v>
      </c>
    </row>
    <row r="554" spans="1:10" x14ac:dyDescent="0.25">
      <c r="A554">
        <v>514</v>
      </c>
      <c r="B554">
        <v>2534</v>
      </c>
      <c r="F554">
        <f>'Switchgrass Fit Low Rain'!$B$17+'Switchgrass Fit Low Rain'!$B$18*'Switchgrass k=0.012 Low Rain'!B554</f>
        <v>3.8726203688468139</v>
      </c>
      <c r="G554" s="5">
        <f t="shared" ref="G554:G617" si="38">EXP(F554)</f>
        <v>48.068177553798684</v>
      </c>
      <c r="H554" s="5">
        <f t="shared" ref="H554:H617" si="39">G554*44/16</f>
        <v>132.18748827294638</v>
      </c>
      <c r="I554" s="11">
        <f t="shared" ref="I554:I617" si="40">I553+G554+H554</f>
        <v>8106144.2916976484</v>
      </c>
      <c r="J554" s="5">
        <f t="shared" si="37"/>
        <v>34.98187388468196</v>
      </c>
    </row>
    <row r="555" spans="1:10" x14ac:dyDescent="0.25">
      <c r="A555">
        <v>515</v>
      </c>
      <c r="B555">
        <v>2535</v>
      </c>
      <c r="F555">
        <f>'Switchgrass Fit Low Rain'!$B$17+'Switchgrass Fit Low Rain'!$B$18*'Switchgrass k=0.012 Low Rain'!B555</f>
        <v>3.860620368846817</v>
      </c>
      <c r="G555" s="5">
        <f t="shared" si="38"/>
        <v>47.49480652973341</v>
      </c>
      <c r="H555" s="5">
        <f t="shared" si="39"/>
        <v>130.61071795676688</v>
      </c>
      <c r="I555" s="11">
        <f t="shared" si="40"/>
        <v>8106322.3972221352</v>
      </c>
      <c r="J555" s="5">
        <f t="shared" si="37"/>
        <v>34.982642494858581</v>
      </c>
    </row>
    <row r="556" spans="1:10" x14ac:dyDescent="0.25">
      <c r="A556">
        <v>516</v>
      </c>
      <c r="B556">
        <v>2536</v>
      </c>
      <c r="F556">
        <f>'Switchgrass Fit Low Rain'!$B$17+'Switchgrass Fit Low Rain'!$B$18*'Switchgrass k=0.012 Low Rain'!B556</f>
        <v>3.8486203688468166</v>
      </c>
      <c r="G556" s="5">
        <f t="shared" si="38"/>
        <v>46.928274839879677</v>
      </c>
      <c r="H556" s="5">
        <f t="shared" si="39"/>
        <v>129.05275580966912</v>
      </c>
      <c r="I556" s="11">
        <f t="shared" si="40"/>
        <v>8106498.3782527847</v>
      </c>
      <c r="J556" s="5">
        <f t="shared" si="37"/>
        <v>34.983401936832323</v>
      </c>
    </row>
    <row r="557" spans="1:10" x14ac:dyDescent="0.25">
      <c r="A557">
        <v>517</v>
      </c>
      <c r="B557">
        <v>2537</v>
      </c>
      <c r="F557">
        <f>'Switchgrass Fit Low Rain'!$B$17+'Switchgrass Fit Low Rain'!$B$18*'Switchgrass k=0.012 Low Rain'!B557</f>
        <v>3.8366203688468161</v>
      </c>
      <c r="G557" s="5">
        <f t="shared" si="38"/>
        <v>46.368500902695331</v>
      </c>
      <c r="H557" s="5">
        <f t="shared" si="39"/>
        <v>127.51337748241215</v>
      </c>
      <c r="I557" s="11">
        <f t="shared" si="40"/>
        <v>8106672.2601311691</v>
      </c>
      <c r="J557" s="5">
        <f t="shared" si="37"/>
        <v>34.984152319964132</v>
      </c>
    </row>
    <row r="558" spans="1:10" x14ac:dyDescent="0.25">
      <c r="A558">
        <v>518</v>
      </c>
      <c r="B558">
        <v>2538</v>
      </c>
      <c r="F558">
        <f>'Switchgrass Fit Low Rain'!$B$17+'Switchgrass Fit Low Rain'!$B$18*'Switchgrass k=0.012 Low Rain'!B558</f>
        <v>3.8246203688468157</v>
      </c>
      <c r="G558" s="5">
        <f t="shared" si="38"/>
        <v>45.815404109766121</v>
      </c>
      <c r="H558" s="5">
        <f t="shared" si="39"/>
        <v>125.99236130185683</v>
      </c>
      <c r="I558" s="11">
        <f t="shared" si="40"/>
        <v>8106844.0678965803</v>
      </c>
      <c r="J558" s="5">
        <f t="shared" si="37"/>
        <v>34.984893752310477</v>
      </c>
    </row>
    <row r="559" spans="1:10" x14ac:dyDescent="0.25">
      <c r="A559">
        <v>519</v>
      </c>
      <c r="B559">
        <v>2539</v>
      </c>
      <c r="F559">
        <f>'Switchgrass Fit Low Rain'!$B$17+'Switchgrass Fit Low Rain'!$B$18*'Switchgrass k=0.012 Low Rain'!B559</f>
        <v>3.8126203688468152</v>
      </c>
      <c r="G559" s="5">
        <f t="shared" si="38"/>
        <v>45.268904814198123</v>
      </c>
      <c r="H559" s="5">
        <f t="shared" si="39"/>
        <v>124.48948823904485</v>
      </c>
      <c r="I559" s="11">
        <f t="shared" si="40"/>
        <v>8107013.8262896342</v>
      </c>
      <c r="J559" s="5">
        <f t="shared" si="37"/>
        <v>34.985626340638909</v>
      </c>
    </row>
    <row r="560" spans="1:10" x14ac:dyDescent="0.25">
      <c r="A560">
        <v>520</v>
      </c>
      <c r="B560">
        <v>2540</v>
      </c>
      <c r="F560">
        <f>'Switchgrass Fit Low Rain'!$B$17+'Switchgrass Fit Low Rain'!$B$18*'Switchgrass k=0.012 Low Rain'!B560</f>
        <v>3.8006203688468148</v>
      </c>
      <c r="G560" s="5">
        <f t="shared" si="38"/>
        <v>44.728924319148412</v>
      </c>
      <c r="H560" s="5">
        <f t="shared" si="39"/>
        <v>123.00454187765813</v>
      </c>
      <c r="I560" s="11">
        <f t="shared" si="40"/>
        <v>8107181.559755831</v>
      </c>
      <c r="J560" s="5">
        <f t="shared" si="37"/>
        <v>34.986350190443396</v>
      </c>
    </row>
    <row r="561" spans="1:10" x14ac:dyDescent="0.25">
      <c r="A561">
        <v>521</v>
      </c>
      <c r="B561">
        <v>2541</v>
      </c>
      <c r="F561">
        <f>'Switchgrass Fit Low Rain'!$B$17+'Switchgrass Fit Low Rain'!$B$18*'Switchgrass k=0.012 Low Rain'!B561</f>
        <v>3.7886203688468143</v>
      </c>
      <c r="G561" s="5">
        <f t="shared" si="38"/>
        <v>44.195384866492617</v>
      </c>
      <c r="H561" s="5">
        <f t="shared" si="39"/>
        <v>121.53730838285469</v>
      </c>
      <c r="I561" s="11">
        <f t="shared" si="40"/>
        <v>8107347.2924490804</v>
      </c>
      <c r="J561" s="5">
        <f t="shared" si="37"/>
        <v>34.987065405959576</v>
      </c>
    </row>
    <row r="562" spans="1:10" x14ac:dyDescent="0.25">
      <c r="A562">
        <v>522</v>
      </c>
      <c r="B562">
        <v>2542</v>
      </c>
      <c r="F562">
        <f>'Switchgrass Fit Low Rain'!$B$17+'Switchgrass Fit Low Rain'!$B$18*'Switchgrass k=0.012 Low Rain'!B562</f>
        <v>3.7766203688468138</v>
      </c>
      <c r="G562" s="5">
        <f t="shared" si="38"/>
        <v>43.668209625627583</v>
      </c>
      <c r="H562" s="5">
        <f t="shared" si="39"/>
        <v>120.08757647047585</v>
      </c>
      <c r="I562" s="11">
        <f t="shared" si="40"/>
        <v>8107511.0482351761</v>
      </c>
      <c r="J562" s="5">
        <f t="shared" si="37"/>
        <v>34.987772090179718</v>
      </c>
    </row>
    <row r="563" spans="1:10" x14ac:dyDescent="0.25">
      <c r="A563">
        <v>523</v>
      </c>
      <c r="B563">
        <v>2543</v>
      </c>
      <c r="F563">
        <f>'Switchgrass Fit Low Rain'!$B$17+'Switchgrass Fit Low Rain'!$B$18*'Switchgrass k=0.012 Low Rain'!B563</f>
        <v>3.7646203688468169</v>
      </c>
      <c r="G563" s="5">
        <f t="shared" si="38"/>
        <v>43.147322682407818</v>
      </c>
      <c r="H563" s="5">
        <f t="shared" si="39"/>
        <v>118.6551373766215</v>
      </c>
      <c r="I563" s="11">
        <f t="shared" si="40"/>
        <v>8107672.8506952357</v>
      </c>
      <c r="J563" s="5">
        <f t="shared" si="37"/>
        <v>34.988470344867565</v>
      </c>
    </row>
    <row r="564" spans="1:10" x14ac:dyDescent="0.25">
      <c r="A564">
        <v>524</v>
      </c>
      <c r="B564">
        <v>2544</v>
      </c>
      <c r="F564">
        <f>'Switchgrass Fit Low Rain'!$B$17+'Switchgrass Fit Low Rain'!$B$18*'Switchgrass k=0.012 Low Rain'!B564</f>
        <v>3.7526203688468165</v>
      </c>
      <c r="G564" s="5">
        <f t="shared" si="38"/>
        <v>42.632649028213102</v>
      </c>
      <c r="H564" s="5">
        <f t="shared" si="39"/>
        <v>117.23978482758604</v>
      </c>
      <c r="I564" s="11">
        <f t="shared" si="40"/>
        <v>8107832.7231290918</v>
      </c>
      <c r="J564" s="5">
        <f t="shared" si="37"/>
        <v>34.989160270572995</v>
      </c>
    </row>
    <row r="565" spans="1:10" x14ac:dyDescent="0.25">
      <c r="A565">
        <v>525</v>
      </c>
      <c r="B565">
        <v>2545</v>
      </c>
      <c r="F565">
        <f>'Switchgrass Fit Low Rain'!$B$17+'Switchgrass Fit Low Rain'!$B$18*'Switchgrass k=0.012 Low Rain'!B565</f>
        <v>3.740620368846816</v>
      </c>
      <c r="G565" s="5">
        <f t="shared" si="38"/>
        <v>42.124114549148018</v>
      </c>
      <c r="H565" s="5">
        <f t="shared" si="39"/>
        <v>115.84131501015705</v>
      </c>
      <c r="I565" s="11">
        <f t="shared" si="40"/>
        <v>8107990.6885586511</v>
      </c>
      <c r="J565" s="5">
        <f t="shared" si="37"/>
        <v>34.989841966646509</v>
      </c>
    </row>
    <row r="566" spans="1:10" x14ac:dyDescent="0.25">
      <c r="A566">
        <v>526</v>
      </c>
      <c r="B566">
        <v>2546</v>
      </c>
      <c r="F566">
        <f>'Switchgrass Fit Low Rain'!$B$17+'Switchgrass Fit Low Rain'!$B$18*'Switchgrass k=0.012 Low Rain'!B566</f>
        <v>3.7286203688468156</v>
      </c>
      <c r="G566" s="5">
        <f t="shared" si="38"/>
        <v>41.621646015368832</v>
      </c>
      <c r="H566" s="5">
        <f t="shared" si="39"/>
        <v>114.45952654226429</v>
      </c>
      <c r="I566" s="11">
        <f t="shared" si="40"/>
        <v>8108146.7697312087</v>
      </c>
      <c r="J566" s="5">
        <f t="shared" si="37"/>
        <v>34.990515531253514</v>
      </c>
    </row>
    <row r="567" spans="1:10" x14ac:dyDescent="0.25">
      <c r="A567">
        <v>527</v>
      </c>
      <c r="B567">
        <v>2547</v>
      </c>
      <c r="F567">
        <f>'Switchgrass Fit Low Rain'!$B$17+'Switchgrass Fit Low Rain'!$B$18*'Switchgrass k=0.012 Low Rain'!B567</f>
        <v>3.7166203688468151</v>
      </c>
      <c r="G567" s="5">
        <f t="shared" si="38"/>
        <v>41.125171070538414</v>
      </c>
      <c r="H567" s="5">
        <f t="shared" si="39"/>
        <v>113.09422044398065</v>
      </c>
      <c r="I567" s="11">
        <f t="shared" si="40"/>
        <v>8108300.9891227232</v>
      </c>
      <c r="J567" s="5">
        <f t="shared" si="37"/>
        <v>34.991181061388481</v>
      </c>
    </row>
    <row r="568" spans="1:10" x14ac:dyDescent="0.25">
      <c r="A568">
        <v>528</v>
      </c>
      <c r="B568">
        <v>2548</v>
      </c>
      <c r="F568">
        <f>'Switchgrass Fit Low Rain'!$B$17+'Switchgrass Fit Low Rain'!$B$18*'Switchgrass k=0.012 Low Rain'!B568</f>
        <v>3.7046203688468147</v>
      </c>
      <c r="G568" s="5">
        <f t="shared" si="38"/>
        <v>40.634618221406782</v>
      </c>
      <c r="H568" s="5">
        <f t="shared" si="39"/>
        <v>111.74520010886866</v>
      </c>
      <c r="I568" s="11">
        <f t="shared" si="40"/>
        <v>8108453.3689410537</v>
      </c>
      <c r="J568" s="5">
        <f t="shared" si="37"/>
        <v>34.991838652888909</v>
      </c>
    </row>
    <row r="569" spans="1:10" x14ac:dyDescent="0.25">
      <c r="A569">
        <v>529</v>
      </c>
      <c r="B569">
        <v>2549</v>
      </c>
      <c r="F569">
        <f>'Switchgrass Fit Low Rain'!$B$17+'Switchgrass Fit Low Rain'!$B$18*'Switchgrass k=0.012 Low Rain'!B569</f>
        <v>3.6926203688468142</v>
      </c>
      <c r="G569" s="5">
        <f t="shared" si="38"/>
        <v>40.149916827515995</v>
      </c>
      <c r="H569" s="5">
        <f t="shared" si="39"/>
        <v>110.41227127566899</v>
      </c>
      <c r="I569" s="11">
        <f t="shared" si="40"/>
        <v>8108603.9311291575</v>
      </c>
      <c r="J569" s="5">
        <f t="shared" si="37"/>
        <v>34.992488400449091</v>
      </c>
    </row>
    <row r="570" spans="1:10" x14ac:dyDescent="0.25">
      <c r="A570">
        <v>530</v>
      </c>
      <c r="B570">
        <v>2550</v>
      </c>
      <c r="F570">
        <f>'Switchgrass Fit Low Rain'!$B$17+'Switchgrass Fit Low Rain'!$B$18*'Switchgrass k=0.012 Low Rain'!B570</f>
        <v>3.6806203688468138</v>
      </c>
      <c r="G570" s="5">
        <f t="shared" si="38"/>
        <v>39.670997091027758</v>
      </c>
      <c r="H570" s="5">
        <f t="shared" si="39"/>
        <v>109.09524200032634</v>
      </c>
      <c r="I570" s="11">
        <f t="shared" si="40"/>
        <v>8108752.6973682484</v>
      </c>
      <c r="J570" s="5">
        <f t="shared" si="37"/>
        <v>34.993130397633806</v>
      </c>
    </row>
    <row r="571" spans="1:10" x14ac:dyDescent="0.25">
      <c r="A571">
        <v>531</v>
      </c>
      <c r="B571">
        <v>2551</v>
      </c>
      <c r="F571">
        <f>'Switchgrass Fit Low Rain'!$B$17+'Switchgrass Fit Low Rain'!$B$18*'Switchgrass k=0.012 Low Rain'!B571</f>
        <v>3.6686203688468169</v>
      </c>
      <c r="G571" s="5">
        <f t="shared" si="38"/>
        <v>39.197790046672587</v>
      </c>
      <c r="H571" s="5">
        <f t="shared" si="39"/>
        <v>107.79392262834962</v>
      </c>
      <c r="I571" s="11">
        <f t="shared" si="40"/>
        <v>8108899.6890809229</v>
      </c>
      <c r="J571" s="5">
        <f t="shared" si="37"/>
        <v>34.993764736891762</v>
      </c>
    </row>
    <row r="572" spans="1:10" x14ac:dyDescent="0.25">
      <c r="A572">
        <v>532</v>
      </c>
      <c r="B572">
        <v>2552</v>
      </c>
      <c r="F572">
        <f>'Switchgrass Fit Low Rain'!$B$17+'Switchgrass Fit Low Rain'!$B$18*'Switchgrass k=0.012 Low Rain'!B572</f>
        <v>3.6566203688468164</v>
      </c>
      <c r="G572" s="5">
        <f t="shared" si="38"/>
        <v>38.730227551818096</v>
      </c>
      <c r="H572" s="5">
        <f t="shared" si="39"/>
        <v>106.50812576749976</v>
      </c>
      <c r="I572" s="11">
        <f t="shared" si="40"/>
        <v>8109044.9274342414</v>
      </c>
      <c r="J572" s="5">
        <f t="shared" si="37"/>
        <v>34.994391509568906</v>
      </c>
    </row>
    <row r="573" spans="1:10" x14ac:dyDescent="0.25">
      <c r="A573">
        <v>533</v>
      </c>
      <c r="B573">
        <v>2553</v>
      </c>
      <c r="F573">
        <f>'Switchgrass Fit Low Rain'!$B$17+'Switchgrass Fit Low Rain'!$B$18*'Switchgrass k=0.012 Low Rain'!B573</f>
        <v>3.6446203688468159</v>
      </c>
      <c r="G573" s="5">
        <f t="shared" si="38"/>
        <v>38.268242276657219</v>
      </c>
      <c r="H573" s="5">
        <f t="shared" si="39"/>
        <v>105.23766626080734</v>
      </c>
      <c r="I573" s="11">
        <f t="shared" si="40"/>
        <v>8109188.4333427781</v>
      </c>
      <c r="J573" s="5">
        <f t="shared" si="37"/>
        <v>34.995010805921581</v>
      </c>
    </row>
    <row r="574" spans="1:10" x14ac:dyDescent="0.25">
      <c r="A574">
        <v>534</v>
      </c>
      <c r="B574">
        <v>2554</v>
      </c>
      <c r="F574">
        <f>'Switchgrass Fit Low Rain'!$B$17+'Switchgrass Fit Low Rain'!$B$18*'Switchgrass k=0.012 Low Rain'!B574</f>
        <v>3.6326203688468155</v>
      </c>
      <c r="G574" s="5">
        <f t="shared" si="38"/>
        <v>37.811767694512028</v>
      </c>
      <c r="H574" s="5">
        <f t="shared" si="39"/>
        <v>103.98236115990808</v>
      </c>
      <c r="I574" s="11">
        <f t="shared" si="40"/>
        <v>8109330.2274716329</v>
      </c>
      <c r="J574" s="5">
        <f t="shared" si="37"/>
        <v>34.995622715129549</v>
      </c>
    </row>
    <row r="575" spans="1:10" x14ac:dyDescent="0.25">
      <c r="A575">
        <v>535</v>
      </c>
      <c r="B575">
        <v>2555</v>
      </c>
      <c r="F575">
        <f>'Switchgrass Fit Low Rain'!$B$17+'Switchgrass Fit Low Rain'!$B$18*'Switchgrass k=0.012 Low Rain'!B575</f>
        <v>3.620620368846815</v>
      </c>
      <c r="G575" s="5">
        <f t="shared" si="38"/>
        <v>37.360738072253895</v>
      </c>
      <c r="H575" s="5">
        <f t="shared" si="39"/>
        <v>102.74202969869822</v>
      </c>
      <c r="I575" s="11">
        <f t="shared" si="40"/>
        <v>8109470.330239404</v>
      </c>
      <c r="J575" s="5">
        <f t="shared" si="37"/>
        <v>34.99622732530878</v>
      </c>
    </row>
    <row r="576" spans="1:10" x14ac:dyDescent="0.25">
      <c r="A576">
        <v>536</v>
      </c>
      <c r="B576">
        <v>2556</v>
      </c>
      <c r="F576">
        <f>'Switchgrass Fit Low Rain'!$B$17+'Switchgrass Fit Low Rain'!$B$18*'Switchgrass k=0.012 Low Rain'!B576</f>
        <v>3.6086203688468146</v>
      </c>
      <c r="G576" s="5">
        <f t="shared" si="38"/>
        <v>36.915088460837829</v>
      </c>
      <c r="H576" s="5">
        <f t="shared" si="39"/>
        <v>101.51649326730403</v>
      </c>
      <c r="I576" s="11">
        <f t="shared" si="40"/>
        <v>8109608.7618211322</v>
      </c>
      <c r="J576" s="5">
        <f t="shared" si="37"/>
        <v>34.996824723524185</v>
      </c>
    </row>
    <row r="577" spans="1:10" x14ac:dyDescent="0.25">
      <c r="A577">
        <v>537</v>
      </c>
      <c r="B577">
        <v>2557</v>
      </c>
      <c r="F577">
        <f>'Switchgrass Fit Low Rain'!$B$17+'Switchgrass Fit Low Rain'!$B$18*'Switchgrass k=0.012 Low Rain'!B577</f>
        <v>3.5966203688468141</v>
      </c>
      <c r="G577" s="5">
        <f t="shared" si="38"/>
        <v>36.474754685949705</v>
      </c>
      <c r="H577" s="5">
        <f t="shared" si="39"/>
        <v>100.30557538636168</v>
      </c>
      <c r="I577" s="11">
        <f t="shared" si="40"/>
        <v>8109745.5421512043</v>
      </c>
      <c r="J577" s="5">
        <f t="shared" si="37"/>
        <v>34.997414995802139</v>
      </c>
    </row>
    <row r="578" spans="1:10" x14ac:dyDescent="0.25">
      <c r="A578">
        <v>538</v>
      </c>
      <c r="B578">
        <v>2558</v>
      </c>
      <c r="F578">
        <f>'Switchgrass Fit Low Rain'!$B$17+'Switchgrass Fit Low Rain'!$B$18*'Switchgrass k=0.012 Low Rain'!B578</f>
        <v>3.5846203688468137</v>
      </c>
      <c r="G578" s="5">
        <f t="shared" si="38"/>
        <v>36.039673338765034</v>
      </c>
      <c r="H578" s="5">
        <f t="shared" si="39"/>
        <v>99.109101681603846</v>
      </c>
      <c r="I578" s="11">
        <f t="shared" si="40"/>
        <v>8109880.6909262249</v>
      </c>
      <c r="J578" s="5">
        <f t="shared" si="37"/>
        <v>34.997998227142872</v>
      </c>
    </row>
    <row r="579" spans="1:10" x14ac:dyDescent="0.25">
      <c r="A579">
        <v>539</v>
      </c>
      <c r="B579">
        <v>2559</v>
      </c>
      <c r="F579">
        <f>'Switchgrass Fit Low Rain'!$B$17+'Switchgrass Fit Low Rain'!$B$18*'Switchgrass k=0.012 Low Rain'!B579</f>
        <v>3.5726203688468168</v>
      </c>
      <c r="G579" s="5">
        <f t="shared" si="38"/>
        <v>35.609781766818131</v>
      </c>
      <c r="H579" s="5">
        <f t="shared" si="39"/>
        <v>97.926899858749863</v>
      </c>
      <c r="I579" s="11">
        <f t="shared" si="40"/>
        <v>8110014.2276078509</v>
      </c>
      <c r="J579" s="5">
        <f t="shared" si="37"/>
        <v>34.998574501532708</v>
      </c>
    </row>
    <row r="580" spans="1:10" x14ac:dyDescent="0.25">
      <c r="A580">
        <v>540</v>
      </c>
      <c r="B580">
        <v>2560</v>
      </c>
      <c r="F580">
        <f>'Switchgrass Fit Low Rain'!$B$17+'Switchgrass Fit Low Rain'!$B$18*'Switchgrass k=0.012 Low Rain'!B580</f>
        <v>3.5606203688468163</v>
      </c>
      <c r="G580" s="5">
        <f t="shared" si="38"/>
        <v>35.185018064979516</v>
      </c>
      <c r="H580" s="5">
        <f t="shared" si="39"/>
        <v>96.758799678693663</v>
      </c>
      <c r="I580" s="11">
        <f t="shared" si="40"/>
        <v>8110146.1714255949</v>
      </c>
      <c r="J580" s="5">
        <f t="shared" si="37"/>
        <v>34.999143901956153</v>
      </c>
    </row>
    <row r="581" spans="1:10" x14ac:dyDescent="0.25">
      <c r="A581">
        <v>541</v>
      </c>
      <c r="B581">
        <v>2561</v>
      </c>
      <c r="F581">
        <f>'Switchgrass Fit Low Rain'!$B$17+'Switchgrass Fit Low Rain'!$B$18*'Switchgrass k=0.012 Low Rain'!B581</f>
        <v>3.5486203688468159</v>
      </c>
      <c r="G581" s="5">
        <f t="shared" si="38"/>
        <v>34.765321066542263</v>
      </c>
      <c r="H581" s="5">
        <f t="shared" si="39"/>
        <v>95.604632932991223</v>
      </c>
      <c r="I581" s="11">
        <f t="shared" si="40"/>
        <v>8110276.5413795942</v>
      </c>
      <c r="J581" s="5">
        <f t="shared" si="37"/>
        <v>34.999706510407847</v>
      </c>
    </row>
    <row r="582" spans="1:10" x14ac:dyDescent="0.25">
      <c r="A582">
        <v>542</v>
      </c>
      <c r="B582">
        <v>2562</v>
      </c>
      <c r="F582">
        <f>'Switchgrass Fit Low Rain'!$B$17+'Switchgrass Fit Low Rain'!$B$18*'Switchgrass k=0.012 Low Rain'!B582</f>
        <v>3.5366203688468154</v>
      </c>
      <c r="G582" s="5">
        <f t="shared" si="38"/>
        <v>34.35063033441336</v>
      </c>
      <c r="H582" s="5">
        <f t="shared" si="39"/>
        <v>94.464233419636741</v>
      </c>
      <c r="I582" s="11">
        <f t="shared" si="40"/>
        <v>8110405.3562433487</v>
      </c>
      <c r="J582" s="5">
        <f t="shared" si="37"/>
        <v>35.000262407904387</v>
      </c>
    </row>
    <row r="583" spans="1:10" x14ac:dyDescent="0.25">
      <c r="A583">
        <v>543</v>
      </c>
      <c r="B583">
        <v>2563</v>
      </c>
      <c r="F583">
        <f>'Switchgrass Fit Low Rain'!$B$17+'Switchgrass Fit Low Rain'!$B$18*'Switchgrass k=0.012 Low Rain'!B583</f>
        <v>3.524620368846815</v>
      </c>
      <c r="G583" s="5">
        <f t="shared" si="38"/>
        <v>33.940886152410783</v>
      </c>
      <c r="H583" s="5">
        <f t="shared" si="39"/>
        <v>93.337436919129658</v>
      </c>
      <c r="I583" s="11">
        <f t="shared" si="40"/>
        <v>8110532.6345664198</v>
      </c>
      <c r="J583" s="5">
        <f t="shared" ref="J583:J646" si="41">I583/$C$2*100</f>
        <v>35.000811674495964</v>
      </c>
    </row>
    <row r="584" spans="1:10" x14ac:dyDescent="0.25">
      <c r="A584">
        <v>544</v>
      </c>
      <c r="B584">
        <v>2564</v>
      </c>
      <c r="F584">
        <f>'Switchgrass Fit Low Rain'!$B$17+'Switchgrass Fit Low Rain'!$B$18*'Switchgrass k=0.012 Low Rain'!B584</f>
        <v>3.5126203688468145</v>
      </c>
      <c r="G584" s="5">
        <f t="shared" si="38"/>
        <v>33.536029516664286</v>
      </c>
      <c r="H584" s="5">
        <f t="shared" si="39"/>
        <v>92.224081170826793</v>
      </c>
      <c r="I584" s="11">
        <f t="shared" si="40"/>
        <v>8110658.3946771072</v>
      </c>
      <c r="J584" s="5">
        <f t="shared" si="41"/>
        <v>35.001354389277921</v>
      </c>
    </row>
    <row r="585" spans="1:10" x14ac:dyDescent="0.25">
      <c r="A585">
        <v>545</v>
      </c>
      <c r="B585">
        <v>2565</v>
      </c>
      <c r="F585">
        <f>'Switchgrass Fit Low Rain'!$B$17+'Switchgrass Fit Low Rain'!$B$18*'Switchgrass k=0.012 Low Rain'!B585</f>
        <v>3.500620368846814</v>
      </c>
      <c r="G585" s="5">
        <f t="shared" si="38"/>
        <v>33.136002127118722</v>
      </c>
      <c r="H585" s="5">
        <f t="shared" si="39"/>
        <v>91.124005849576491</v>
      </c>
      <c r="I585" s="11">
        <f t="shared" si="40"/>
        <v>8110782.6546850838</v>
      </c>
      <c r="J585" s="5">
        <f t="shared" si="41"/>
        <v>35.001890630402123</v>
      </c>
    </row>
    <row r="586" spans="1:10" x14ac:dyDescent="0.25">
      <c r="A586">
        <v>546</v>
      </c>
      <c r="B586">
        <v>2566</v>
      </c>
      <c r="F586">
        <f>'Switchgrass Fit Low Rain'!$B$17+'Switchgrass Fit Low Rain'!$B$18*'Switchgrass k=0.012 Low Rain'!B586</f>
        <v>3.4886203688468171</v>
      </c>
      <c r="G586" s="5">
        <f t="shared" si="38"/>
        <v>32.740746379138876</v>
      </c>
      <c r="H586" s="5">
        <f t="shared" si="39"/>
        <v>90.037052542631912</v>
      </c>
      <c r="I586" s="11">
        <f t="shared" si="40"/>
        <v>8110905.4324840056</v>
      </c>
      <c r="J586" s="5">
        <f t="shared" si="41"/>
        <v>35.002420475088222</v>
      </c>
    </row>
    <row r="587" spans="1:10" x14ac:dyDescent="0.25">
      <c r="A587">
        <v>547</v>
      </c>
      <c r="B587">
        <v>2567</v>
      </c>
      <c r="F587">
        <f>'Switchgrass Fit Low Rain'!$B$17+'Switchgrass Fit Low Rain'!$B$18*'Switchgrass k=0.012 Low Rain'!B587</f>
        <v>3.4766203688468167</v>
      </c>
      <c r="G587" s="5">
        <f t="shared" si="38"/>
        <v>32.350205355213781</v>
      </c>
      <c r="H587" s="5">
        <f t="shared" si="39"/>
        <v>88.963064726837899</v>
      </c>
      <c r="I587" s="11">
        <f t="shared" si="40"/>
        <v>8111026.7457540873</v>
      </c>
      <c r="J587" s="5">
        <f t="shared" si="41"/>
        <v>35.002943999634773</v>
      </c>
    </row>
    <row r="588" spans="1:10" x14ac:dyDescent="0.25">
      <c r="A588">
        <v>548</v>
      </c>
      <c r="B588">
        <v>2568</v>
      </c>
      <c r="F588">
        <f>'Switchgrass Fit Low Rain'!$B$17+'Switchgrass Fit Low Rain'!$B$18*'Switchgrass k=0.012 Low Rain'!B588</f>
        <v>3.4646203688468162</v>
      </c>
      <c r="G588" s="5">
        <f t="shared" si="38"/>
        <v>31.964322816761264</v>
      </c>
      <c r="H588" s="5">
        <f t="shared" si="39"/>
        <v>87.901887746093479</v>
      </c>
      <c r="I588" s="11">
        <f t="shared" si="40"/>
        <v>8111146.6119646505</v>
      </c>
      <c r="J588" s="5">
        <f t="shared" si="41"/>
        <v>35.003461279430205</v>
      </c>
    </row>
    <row r="589" spans="1:10" x14ac:dyDescent="0.25">
      <c r="A589">
        <v>549</v>
      </c>
      <c r="B589">
        <v>2569</v>
      </c>
      <c r="F589">
        <f>'Switchgrass Fit Low Rain'!$B$17+'Switchgrass Fit Low Rain'!$B$18*'Switchgrass k=0.012 Low Rain'!B589</f>
        <v>3.4526203688468158</v>
      </c>
      <c r="G589" s="5">
        <f t="shared" si="38"/>
        <v>31.583043196028978</v>
      </c>
      <c r="H589" s="5">
        <f t="shared" si="39"/>
        <v>86.853368789079695</v>
      </c>
      <c r="I589" s="11">
        <f t="shared" si="40"/>
        <v>8111265.0483766356</v>
      </c>
      <c r="J589" s="5">
        <f t="shared" si="41"/>
        <v>35.003972388963703</v>
      </c>
    </row>
    <row r="590" spans="1:10" x14ac:dyDescent="0.25">
      <c r="A590">
        <v>550</v>
      </c>
      <c r="B590">
        <v>2570</v>
      </c>
      <c r="F590">
        <f>'Switchgrass Fit Low Rain'!$B$17+'Switchgrass Fit Low Rain'!$B$18*'Switchgrass k=0.012 Low Rain'!B590</f>
        <v>3.4406203688468153</v>
      </c>
      <c r="G590" s="5">
        <f t="shared" si="38"/>
        <v>31.206311588092678</v>
      </c>
      <c r="H590" s="5">
        <f t="shared" si="39"/>
        <v>85.817356867254858</v>
      </c>
      <c r="I590" s="11">
        <f t="shared" si="40"/>
        <v>8111382.0720450915</v>
      </c>
      <c r="J590" s="5">
        <f t="shared" si="41"/>
        <v>35.004477401835935</v>
      </c>
    </row>
    <row r="591" spans="1:10" x14ac:dyDescent="0.25">
      <c r="A591">
        <v>551</v>
      </c>
      <c r="B591">
        <v>2571</v>
      </c>
      <c r="F591">
        <f>'Switchgrass Fit Low Rain'!$B$17+'Switchgrass Fit Low Rain'!$B$18*'Switchgrass k=0.012 Low Rain'!B591</f>
        <v>3.4286203688468149</v>
      </c>
      <c r="G591" s="5">
        <f t="shared" si="38"/>
        <v>30.83407374294983</v>
      </c>
      <c r="H591" s="5">
        <f t="shared" si="39"/>
        <v>84.793702793112033</v>
      </c>
      <c r="I591" s="11">
        <f t="shared" si="40"/>
        <v>8111497.6998216277</v>
      </c>
      <c r="J591" s="5">
        <f t="shared" si="41"/>
        <v>35.004976390769613</v>
      </c>
    </row>
    <row r="592" spans="1:10" x14ac:dyDescent="0.25">
      <c r="A592">
        <v>552</v>
      </c>
      <c r="B592">
        <v>2572</v>
      </c>
      <c r="F592">
        <f>'Switchgrass Fit Low Rain'!$B$17+'Switchgrass Fit Low Rain'!$B$18*'Switchgrass k=0.012 Low Rain'!B592</f>
        <v>3.4166203688468144</v>
      </c>
      <c r="G592" s="5">
        <f t="shared" si="38"/>
        <v>30.466276057707503</v>
      </c>
      <c r="H592" s="5">
        <f t="shared" si="39"/>
        <v>83.782259158695638</v>
      </c>
      <c r="I592" s="11">
        <f t="shared" si="40"/>
        <v>8111611.9483568445</v>
      </c>
      <c r="J592" s="5">
        <f t="shared" si="41"/>
        <v>35.005469427620007</v>
      </c>
    </row>
    <row r="593" spans="1:10" x14ac:dyDescent="0.25">
      <c r="A593">
        <v>553</v>
      </c>
      <c r="B593">
        <v>2573</v>
      </c>
      <c r="F593">
        <f>'Switchgrass Fit Low Rain'!$B$17+'Switchgrass Fit Low Rain'!$B$18*'Switchgrass k=0.012 Low Rain'!B593</f>
        <v>3.404620368846814</v>
      </c>
      <c r="G593" s="5">
        <f t="shared" si="38"/>
        <v>30.102865568863464</v>
      </c>
      <c r="H593" s="5">
        <f t="shared" si="39"/>
        <v>82.782880314374523</v>
      </c>
      <c r="I593" s="11">
        <f t="shared" si="40"/>
        <v>8111724.8341027284</v>
      </c>
      <c r="J593" s="5">
        <f t="shared" si="41"/>
        <v>35.005956583385291</v>
      </c>
    </row>
    <row r="594" spans="1:10" x14ac:dyDescent="0.25">
      <c r="A594">
        <v>554</v>
      </c>
      <c r="B594">
        <v>2574</v>
      </c>
      <c r="F594">
        <f>'Switchgrass Fit Low Rain'!$B$17+'Switchgrass Fit Low Rain'!$B$18*'Switchgrass k=0.012 Low Rain'!B594</f>
        <v>3.3926203688468171</v>
      </c>
      <c r="G594" s="5">
        <f t="shared" si="38"/>
        <v>29.743789944679449</v>
      </c>
      <c r="H594" s="5">
        <f t="shared" si="39"/>
        <v>81.795422347868481</v>
      </c>
      <c r="I594" s="11">
        <f t="shared" si="40"/>
        <v>8111836.3733150214</v>
      </c>
      <c r="J594" s="5">
        <f t="shared" si="41"/>
        <v>35.006437928216712</v>
      </c>
    </row>
    <row r="595" spans="1:10" x14ac:dyDescent="0.25">
      <c r="A595">
        <v>555</v>
      </c>
      <c r="B595">
        <v>2575</v>
      </c>
      <c r="F595">
        <f>'Switchgrass Fit Low Rain'!$B$17+'Switchgrass Fit Low Rain'!$B$18*'Switchgrass k=0.012 Low Rain'!B595</f>
        <v>3.3806203688468166</v>
      </c>
      <c r="G595" s="5">
        <f t="shared" si="38"/>
        <v>29.388997477644875</v>
      </c>
      <c r="H595" s="5">
        <f t="shared" si="39"/>
        <v>80.819743063523404</v>
      </c>
      <c r="I595" s="11">
        <f t="shared" si="40"/>
        <v>8111946.5820555622</v>
      </c>
      <c r="J595" s="5">
        <f t="shared" si="41"/>
        <v>35.006913531428779</v>
      </c>
    </row>
    <row r="596" spans="1:10" x14ac:dyDescent="0.25">
      <c r="A596">
        <v>556</v>
      </c>
      <c r="B596">
        <v>2576</v>
      </c>
      <c r="F596">
        <f>'Switchgrass Fit Low Rain'!$B$17+'Switchgrass Fit Low Rain'!$B$18*'Switchgrass k=0.012 Low Rain'!B596</f>
        <v>3.3686203688468161</v>
      </c>
      <c r="G596" s="5">
        <f t="shared" si="38"/>
        <v>29.038437077031514</v>
      </c>
      <c r="H596" s="5">
        <f t="shared" si="39"/>
        <v>79.855701961836658</v>
      </c>
      <c r="I596" s="11">
        <f t="shared" si="40"/>
        <v>8112055.4761946006</v>
      </c>
      <c r="J596" s="5">
        <f t="shared" si="41"/>
        <v>35.007383461509164</v>
      </c>
    </row>
    <row r="597" spans="1:10" x14ac:dyDescent="0.25">
      <c r="A597">
        <v>557</v>
      </c>
      <c r="B597">
        <v>2577</v>
      </c>
      <c r="F597">
        <f>'Switchgrass Fit Low Rain'!$B$17+'Switchgrass Fit Low Rain'!$B$18*'Switchgrass k=0.012 Low Rain'!B597</f>
        <v>3.3566203688468157</v>
      </c>
      <c r="G597" s="5">
        <f t="shared" si="38"/>
        <v>28.692058261535905</v>
      </c>
      <c r="H597" s="5">
        <f t="shared" si="39"/>
        <v>78.903160219223736</v>
      </c>
      <c r="I597" s="11">
        <f t="shared" si="40"/>
        <v>8112163.0714130811</v>
      </c>
      <c r="J597" s="5">
        <f t="shared" si="41"/>
        <v>35.007847786128622</v>
      </c>
    </row>
    <row r="598" spans="1:10" x14ac:dyDescent="0.25">
      <c r="A598">
        <v>558</v>
      </c>
      <c r="B598">
        <v>2578</v>
      </c>
      <c r="F598">
        <f>'Switchgrass Fit Low Rain'!$B$17+'Switchgrass Fit Low Rain'!$B$18*'Switchgrass k=0.012 Low Rain'!B598</f>
        <v>3.3446203688468152</v>
      </c>
      <c r="G598" s="5">
        <f t="shared" si="38"/>
        <v>28.349811152010076</v>
      </c>
      <c r="H598" s="5">
        <f t="shared" si="39"/>
        <v>77.961980668027707</v>
      </c>
      <c r="I598" s="11">
        <f t="shared" si="40"/>
        <v>8112269.3832049007</v>
      </c>
      <c r="J598" s="5">
        <f t="shared" si="41"/>
        <v>35.008306572150687</v>
      </c>
    </row>
    <row r="599" spans="1:10" x14ac:dyDescent="0.25">
      <c r="A599">
        <v>559</v>
      </c>
      <c r="B599">
        <v>2579</v>
      </c>
      <c r="F599">
        <f>'Switchgrass Fit Low Rain'!$B$17+'Switchgrass Fit Low Rain'!$B$18*'Switchgrass k=0.012 Low Rain'!B599</f>
        <v>3.3326203688468148</v>
      </c>
      <c r="G599" s="5">
        <f t="shared" si="38"/>
        <v>28.011646464278844</v>
      </c>
      <c r="H599" s="5">
        <f t="shared" si="39"/>
        <v>77.032027776766824</v>
      </c>
      <c r="I599" s="11">
        <f t="shared" si="40"/>
        <v>8112374.4268791415</v>
      </c>
      <c r="J599" s="5">
        <f t="shared" si="41"/>
        <v>35.008759885641346</v>
      </c>
    </row>
    <row r="600" spans="1:10" x14ac:dyDescent="0.25">
      <c r="A600">
        <v>560</v>
      </c>
      <c r="B600">
        <v>2580</v>
      </c>
      <c r="F600">
        <f>'Switchgrass Fit Low Rain'!$B$17+'Switchgrass Fit Low Rain'!$B$18*'Switchgrass k=0.012 Low Rain'!B600</f>
        <v>3.3206203688468143</v>
      </c>
      <c r="G600" s="5">
        <f t="shared" si="38"/>
        <v>27.677515502042823</v>
      </c>
      <c r="H600" s="5">
        <f t="shared" si="39"/>
        <v>76.113167630617767</v>
      </c>
      <c r="I600" s="11">
        <f t="shared" si="40"/>
        <v>8112478.2175622741</v>
      </c>
      <c r="J600" s="5">
        <f t="shared" si="41"/>
        <v>35.009207791878531</v>
      </c>
    </row>
    <row r="601" spans="1:10" x14ac:dyDescent="0.25">
      <c r="A601">
        <v>561</v>
      </c>
      <c r="B601">
        <v>2581</v>
      </c>
      <c r="F601">
        <f>'Switchgrass Fit Low Rain'!$B$17+'Switchgrass Fit Low Rain'!$B$18*'Switchgrass k=0.012 Low Rain'!B601</f>
        <v>3.3086203688468139</v>
      </c>
      <c r="G601" s="5">
        <f t="shared" si="38"/>
        <v>27.347370149866077</v>
      </c>
      <c r="H601" s="5">
        <f t="shared" si="39"/>
        <v>75.205267912131717</v>
      </c>
      <c r="I601" s="11">
        <f t="shared" si="40"/>
        <v>8112580.7702003354</v>
      </c>
      <c r="J601" s="5">
        <f t="shared" si="41"/>
        <v>35.009650355361508</v>
      </c>
    </row>
    <row r="602" spans="1:10" x14ac:dyDescent="0.25">
      <c r="A602">
        <v>562</v>
      </c>
      <c r="B602">
        <v>2582</v>
      </c>
      <c r="F602">
        <f>'Switchgrass Fit Low Rain'!$B$17+'Switchgrass Fit Low Rain'!$B$18*'Switchgrass k=0.012 Low Rain'!B602</f>
        <v>3.296620368846817</v>
      </c>
      <c r="G602" s="5">
        <f t="shared" si="38"/>
        <v>27.021162866247487</v>
      </c>
      <c r="H602" s="5">
        <f t="shared" si="39"/>
        <v>74.308197882180593</v>
      </c>
      <c r="I602" s="11">
        <f t="shared" si="40"/>
        <v>8112682.0995610841</v>
      </c>
      <c r="J602" s="5">
        <f t="shared" si="41"/>
        <v>35.010087639820178</v>
      </c>
    </row>
    <row r="603" spans="1:10" x14ac:dyDescent="0.25">
      <c r="A603">
        <v>563</v>
      </c>
      <c r="B603">
        <v>2583</v>
      </c>
      <c r="F603">
        <f>'Switchgrass Fit Low Rain'!$B$17+'Switchgrass Fit Low Rain'!$B$18*'Switchgrass k=0.012 Low Rain'!B603</f>
        <v>3.2846203688468165</v>
      </c>
      <c r="G603" s="5">
        <f t="shared" si="38"/>
        <v>26.698846676774334</v>
      </c>
      <c r="H603" s="5">
        <f t="shared" si="39"/>
        <v>73.421828361129414</v>
      </c>
      <c r="I603" s="11">
        <f t="shared" si="40"/>
        <v>8112782.2202361217</v>
      </c>
      <c r="J603" s="5">
        <f t="shared" si="41"/>
        <v>35.010519708224265</v>
      </c>
    </row>
    <row r="604" spans="1:10" x14ac:dyDescent="0.25">
      <c r="A604">
        <v>564</v>
      </c>
      <c r="B604">
        <v>2584</v>
      </c>
      <c r="F604">
        <f>'Switchgrass Fit Low Rain'!$B$17+'Switchgrass Fit Low Rain'!$B$18*'Switchgrass k=0.012 Low Rain'!B604</f>
        <v>3.2726203688468161</v>
      </c>
      <c r="G604" s="5">
        <f t="shared" si="38"/>
        <v>26.380375167358469</v>
      </c>
      <c r="H604" s="5">
        <f t="shared" si="39"/>
        <v>72.546031710235795</v>
      </c>
      <c r="I604" s="11">
        <f t="shared" si="40"/>
        <v>8112881.1466429997</v>
      </c>
      <c r="J604" s="5">
        <f t="shared" si="41"/>
        <v>35.010946622792368</v>
      </c>
    </row>
    <row r="605" spans="1:10" x14ac:dyDescent="0.25">
      <c r="A605">
        <v>565</v>
      </c>
      <c r="B605">
        <v>2585</v>
      </c>
      <c r="F605">
        <f>'Switchgrass Fit Low Rain'!$B$17+'Switchgrass Fit Low Rain'!$B$18*'Switchgrass k=0.012 Low Rain'!B605</f>
        <v>3.2606203688468156</v>
      </c>
      <c r="G605" s="5">
        <f t="shared" si="38"/>
        <v>26.065702477552207</v>
      </c>
      <c r="H605" s="5">
        <f t="shared" si="39"/>
        <v>71.680681813268563</v>
      </c>
      <c r="I605" s="11">
        <f t="shared" si="40"/>
        <v>8112978.8930272907</v>
      </c>
      <c r="J605" s="5">
        <f t="shared" si="41"/>
        <v>35.011368445000919</v>
      </c>
    </row>
    <row r="606" spans="1:10" x14ac:dyDescent="0.25">
      <c r="A606">
        <v>566</v>
      </c>
      <c r="B606">
        <v>2586</v>
      </c>
      <c r="F606">
        <f>'Switchgrass Fit Low Rain'!$B$17+'Switchgrass Fit Low Rain'!$B$18*'Switchgrass k=0.012 Low Rain'!B606</f>
        <v>3.2486203688468152</v>
      </c>
      <c r="G606" s="5">
        <f t="shared" si="38"/>
        <v>25.754783293944463</v>
      </c>
      <c r="H606" s="5">
        <f t="shared" si="39"/>
        <v>70.825654058347268</v>
      </c>
      <c r="I606" s="11">
        <f t="shared" si="40"/>
        <v>8113075.4734646436</v>
      </c>
      <c r="J606" s="5">
        <f t="shared" si="41"/>
        <v>35.011785235593045</v>
      </c>
    </row>
    <row r="607" spans="1:10" x14ac:dyDescent="0.25">
      <c r="A607">
        <v>567</v>
      </c>
      <c r="B607">
        <v>2587</v>
      </c>
      <c r="F607">
        <f>'Switchgrass Fit Low Rain'!$B$17+'Switchgrass Fit Low Rain'!$B$18*'Switchgrass k=0.012 Low Rain'!B607</f>
        <v>3.2366203688468147</v>
      </c>
      <c r="G607" s="5">
        <f t="shared" si="38"/>
        <v>25.447572843635527</v>
      </c>
      <c r="H607" s="5">
        <f t="shared" si="39"/>
        <v>69.980825319997706</v>
      </c>
      <c r="I607" s="11">
        <f t="shared" si="40"/>
        <v>8113170.9018628066</v>
      </c>
      <c r="J607" s="5">
        <f t="shared" si="41"/>
        <v>35.012197054587304</v>
      </c>
    </row>
    <row r="608" spans="1:10" x14ac:dyDescent="0.25">
      <c r="A608">
        <v>568</v>
      </c>
      <c r="B608">
        <v>2588</v>
      </c>
      <c r="F608">
        <f>'Switchgrass Fit Low Rain'!$B$17+'Switchgrass Fit Low Rain'!$B$18*'Switchgrass k=0.012 Low Rain'!B608</f>
        <v>3.2246203688468142</v>
      </c>
      <c r="G608" s="5">
        <f t="shared" si="38"/>
        <v>25.144026887789693</v>
      </c>
      <c r="H608" s="5">
        <f t="shared" si="39"/>
        <v>69.146073941421662</v>
      </c>
      <c r="I608" s="11">
        <f t="shared" si="40"/>
        <v>8113265.1919636354</v>
      </c>
      <c r="J608" s="5">
        <f t="shared" si="41"/>
        <v>35.012603961286359</v>
      </c>
    </row>
    <row r="609" spans="1:10" x14ac:dyDescent="0.25">
      <c r="A609">
        <v>569</v>
      </c>
      <c r="B609">
        <v>2589</v>
      </c>
      <c r="F609">
        <f>'Switchgrass Fit Low Rain'!$B$17+'Switchgrass Fit Low Rain'!$B$18*'Switchgrass k=0.012 Low Rain'!B609</f>
        <v>3.2126203688468138</v>
      </c>
      <c r="G609" s="5">
        <f t="shared" si="38"/>
        <v>24.844101715264788</v>
      </c>
      <c r="H609" s="5">
        <f t="shared" si="39"/>
        <v>68.321279716978168</v>
      </c>
      <c r="I609" s="11">
        <f t="shared" si="40"/>
        <v>8113358.357345067</v>
      </c>
      <c r="J609" s="5">
        <f t="shared" si="41"/>
        <v>35.013006014285466</v>
      </c>
    </row>
    <row r="610" spans="1:10" x14ac:dyDescent="0.25">
      <c r="A610">
        <v>570</v>
      </c>
      <c r="B610">
        <v>2590</v>
      </c>
      <c r="F610">
        <f>'Switchgrass Fit Low Rain'!$B$17+'Switchgrass Fit Low Rain'!$B$18*'Switchgrass k=0.012 Low Rain'!B610</f>
        <v>3.2006203688468169</v>
      </c>
      <c r="G610" s="5">
        <f t="shared" si="38"/>
        <v>24.547754136317781</v>
      </c>
      <c r="H610" s="5">
        <f t="shared" si="39"/>
        <v>67.5063238748739</v>
      </c>
      <c r="I610" s="11">
        <f t="shared" si="40"/>
        <v>8113450.4114230778</v>
      </c>
      <c r="J610" s="5">
        <f t="shared" si="41"/>
        <v>35.013403271480954</v>
      </c>
    </row>
    <row r="611" spans="1:10" x14ac:dyDescent="0.25">
      <c r="A611">
        <v>571</v>
      </c>
      <c r="B611">
        <v>2591</v>
      </c>
      <c r="F611">
        <f>'Switchgrass Fit Low Rain'!$B$17+'Switchgrass Fit Low Rain'!$B$18*'Switchgrass k=0.012 Low Rain'!B611</f>
        <v>3.1886203688468164</v>
      </c>
      <c r="G611" s="5">
        <f t="shared" si="38"/>
        <v>24.254941476385039</v>
      </c>
      <c r="H611" s="5">
        <f t="shared" si="39"/>
        <v>66.701089060058862</v>
      </c>
      <c r="I611" s="11">
        <f t="shared" si="40"/>
        <v>8113541.3674536142</v>
      </c>
      <c r="J611" s="5">
        <f t="shared" si="41"/>
        <v>35.013795790078547</v>
      </c>
    </row>
    <row r="612" spans="1:10" x14ac:dyDescent="0.25">
      <c r="A612">
        <v>572</v>
      </c>
      <c r="B612">
        <v>2592</v>
      </c>
      <c r="F612">
        <f>'Switchgrass Fit Low Rain'!$B$17+'Switchgrass Fit Low Rain'!$B$18*'Switchgrass k=0.012 Low Rain'!B612</f>
        <v>3.176620368846816</v>
      </c>
      <c r="G612" s="5">
        <f t="shared" si="38"/>
        <v>23.965621569937639</v>
      </c>
      <c r="H612" s="5">
        <f t="shared" si="39"/>
        <v>65.905459317328507</v>
      </c>
      <c r="I612" s="11">
        <f t="shared" si="40"/>
        <v>8113631.2385345018</v>
      </c>
      <c r="J612" s="5">
        <f t="shared" si="41"/>
        <v>35.0141836266016</v>
      </c>
    </row>
    <row r="613" spans="1:10" x14ac:dyDescent="0.25">
      <c r="A613">
        <v>573</v>
      </c>
      <c r="B613">
        <v>2593</v>
      </c>
      <c r="F613">
        <f>'Switchgrass Fit Low Rain'!$B$17+'Switchgrass Fit Low Rain'!$B$18*'Switchgrass k=0.012 Low Rain'!B613</f>
        <v>3.1646203688468155</v>
      </c>
      <c r="G613" s="5">
        <f t="shared" si="38"/>
        <v>23.679752754409101</v>
      </c>
      <c r="H613" s="5">
        <f t="shared" si="39"/>
        <v>65.119320074625023</v>
      </c>
      <c r="I613" s="11">
        <f t="shared" si="40"/>
        <v>8113720.0376073308</v>
      </c>
      <c r="J613" s="5">
        <f t="shared" si="41"/>
        <v>35.014566836899249</v>
      </c>
    </row>
    <row r="614" spans="1:10" x14ac:dyDescent="0.25">
      <c r="A614">
        <v>574</v>
      </c>
      <c r="B614">
        <v>2594</v>
      </c>
      <c r="F614">
        <f>'Switchgrass Fit Low Rain'!$B$17+'Switchgrass Fit Low Rain'!$B$18*'Switchgrass k=0.012 Low Rain'!B614</f>
        <v>3.1526203688468151</v>
      </c>
      <c r="G614" s="5">
        <f t="shared" si="38"/>
        <v>23.397293864196005</v>
      </c>
      <c r="H614" s="5">
        <f t="shared" si="39"/>
        <v>64.342558126539018</v>
      </c>
      <c r="I614" s="11">
        <f t="shared" si="40"/>
        <v>8113807.7774593215</v>
      </c>
      <c r="J614" s="5">
        <f t="shared" si="41"/>
        <v>35.014945476154431</v>
      </c>
    </row>
    <row r="615" spans="1:10" x14ac:dyDescent="0.25">
      <c r="A615">
        <v>575</v>
      </c>
      <c r="B615">
        <v>2595</v>
      </c>
      <c r="F615">
        <f>'Switchgrass Fit Low Rain'!$B$17+'Switchgrass Fit Low Rain'!$B$18*'Switchgrass k=0.012 Low Rain'!B615</f>
        <v>3.1406203688468146</v>
      </c>
      <c r="G615" s="5">
        <f t="shared" si="38"/>
        <v>23.118204224730075</v>
      </c>
      <c r="H615" s="5">
        <f t="shared" si="39"/>
        <v>63.575061618007709</v>
      </c>
      <c r="I615" s="11">
        <f t="shared" si="40"/>
        <v>8113894.4707251647</v>
      </c>
      <c r="J615" s="5">
        <f t="shared" si="41"/>
        <v>35.015319598891857</v>
      </c>
    </row>
    <row r="616" spans="1:10" x14ac:dyDescent="0.25">
      <c r="A616">
        <v>576</v>
      </c>
      <c r="B616">
        <v>2596</v>
      </c>
      <c r="F616">
        <f>'Switchgrass Fit Low Rain'!$B$17+'Switchgrass Fit Low Rain'!$B$18*'Switchgrass k=0.012 Low Rain'!B616</f>
        <v>3.1286203688468142</v>
      </c>
      <c r="G616" s="5">
        <f t="shared" si="38"/>
        <v>22.842443646620954</v>
      </c>
      <c r="H616" s="5">
        <f t="shared" si="39"/>
        <v>62.816720028207619</v>
      </c>
      <c r="I616" s="11">
        <f t="shared" si="40"/>
        <v>8113980.12988884</v>
      </c>
      <c r="J616" s="5">
        <f t="shared" si="41"/>
        <v>35.015689258985851</v>
      </c>
    </row>
    <row r="617" spans="1:10" x14ac:dyDescent="0.25">
      <c r="A617">
        <v>577</v>
      </c>
      <c r="B617">
        <v>2597</v>
      </c>
      <c r="F617">
        <f>'Switchgrass Fit Low Rain'!$B$17+'Switchgrass Fit Low Rain'!$B$18*'Switchgrass k=0.012 Low Rain'!B617</f>
        <v>3.1166203688468173</v>
      </c>
      <c r="G617" s="5">
        <f t="shared" si="38"/>
        <v>22.569972419868957</v>
      </c>
      <c r="H617" s="5">
        <f t="shared" si="39"/>
        <v>62.067424154639632</v>
      </c>
      <c r="I617" s="11">
        <f t="shared" si="40"/>
        <v>8114064.767285415</v>
      </c>
      <c r="J617" s="5">
        <f t="shared" si="41"/>
        <v>35.016054509668095</v>
      </c>
    </row>
    <row r="618" spans="1:10" x14ac:dyDescent="0.25">
      <c r="A618">
        <v>578</v>
      </c>
      <c r="B618">
        <v>2598</v>
      </c>
      <c r="F618">
        <f>'Switchgrass Fit Low Rain'!$B$17+'Switchgrass Fit Low Rain'!$B$18*'Switchgrass k=0.012 Low Rain'!B618</f>
        <v>3.1046203688468168</v>
      </c>
      <c r="G618" s="5">
        <f t="shared" ref="G618:G681" si="42">EXP(F618)</f>
        <v>22.300751308146442</v>
      </c>
      <c r="H618" s="5">
        <f t="shared" ref="H618:H681" si="43">G618*44/16</f>
        <v>61.327066097402714</v>
      </c>
      <c r="I618" s="11">
        <f t="shared" ref="I618:I681" si="44">I617+G618+H618</f>
        <v>8114148.3951028204</v>
      </c>
      <c r="J618" s="5">
        <f t="shared" si="41"/>
        <v>35.016415403535319</v>
      </c>
    </row>
    <row r="619" spans="1:10" x14ac:dyDescent="0.25">
      <c r="A619">
        <v>579</v>
      </c>
      <c r="B619">
        <v>2599</v>
      </c>
      <c r="F619">
        <f>'Switchgrass Fit Low Rain'!$B$17+'Switchgrass Fit Low Rain'!$B$18*'Switchgrass k=0.012 Low Rain'!B619</f>
        <v>3.0926203688468163</v>
      </c>
      <c r="G619" s="5">
        <f t="shared" si="42"/>
        <v>22.034741543148183</v>
      </c>
      <c r="H619" s="5">
        <f t="shared" si="43"/>
        <v>60.595539243657505</v>
      </c>
      <c r="I619" s="11">
        <f t="shared" si="44"/>
        <v>8114231.0253836075</v>
      </c>
      <c r="J619" s="5">
        <f t="shared" si="41"/>
        <v>35.016771992556869</v>
      </c>
    </row>
    <row r="620" spans="1:10" x14ac:dyDescent="0.25">
      <c r="A620">
        <v>580</v>
      </c>
      <c r="B620">
        <v>2600</v>
      </c>
      <c r="F620">
        <f>'Switchgrass Fit Low Rain'!$B$17+'Switchgrass Fit Low Rain'!$B$18*'Switchgrass k=0.012 Low Rain'!B620</f>
        <v>3.0806203688468159</v>
      </c>
      <c r="G620" s="5">
        <f t="shared" si="42"/>
        <v>21.771904819008356</v>
      </c>
      <c r="H620" s="5">
        <f t="shared" si="43"/>
        <v>59.872738252272981</v>
      </c>
      <c r="I620" s="11">
        <f t="shared" si="44"/>
        <v>8114312.6700266786</v>
      </c>
      <c r="J620" s="5">
        <f t="shared" si="41"/>
        <v>35.017124328082183</v>
      </c>
    </row>
    <row r="621" spans="1:10" x14ac:dyDescent="0.25">
      <c r="A621">
        <v>581</v>
      </c>
      <c r="B621">
        <v>2601</v>
      </c>
      <c r="F621">
        <f>'Switchgrass Fit Low Rain'!$B$17+'Switchgrass Fit Low Rain'!$B$18*'Switchgrass k=0.012 Low Rain'!B621</f>
        <v>3.0686203688468154</v>
      </c>
      <c r="G621" s="5">
        <f t="shared" si="42"/>
        <v>21.512203286784494</v>
      </c>
      <c r="H621" s="5">
        <f t="shared" si="43"/>
        <v>59.158559038657359</v>
      </c>
      <c r="I621" s="11">
        <f t="shared" si="44"/>
        <v>8114393.3407890033</v>
      </c>
      <c r="J621" s="5">
        <f t="shared" si="41"/>
        <v>35.017472460848182</v>
      </c>
    </row>
    <row r="622" spans="1:10" x14ac:dyDescent="0.25">
      <c r="A622">
        <v>582</v>
      </c>
      <c r="B622">
        <v>2602</v>
      </c>
      <c r="F622">
        <f>'Switchgrass Fit Low Rain'!$B$17+'Switchgrass Fit Low Rain'!$B$18*'Switchgrass k=0.012 Low Rain'!B622</f>
        <v>3.056620368846815</v>
      </c>
      <c r="G622" s="5">
        <f t="shared" si="42"/>
        <v>21.255599549007197</v>
      </c>
      <c r="H622" s="5">
        <f t="shared" si="43"/>
        <v>58.452898759769795</v>
      </c>
      <c r="I622" s="11">
        <f t="shared" si="44"/>
        <v>8114473.0492873117</v>
      </c>
      <c r="J622" s="5">
        <f t="shared" si="41"/>
        <v>35.017816440986579</v>
      </c>
    </row>
    <row r="623" spans="1:10" x14ac:dyDescent="0.25">
      <c r="A623">
        <v>583</v>
      </c>
      <c r="B623">
        <v>2603</v>
      </c>
      <c r="F623">
        <f>'Switchgrass Fit Low Rain'!$B$17+'Switchgrass Fit Low Rain'!$B$18*'Switchgrass k=0.012 Low Rain'!B623</f>
        <v>3.0446203688468145</v>
      </c>
      <c r="G623" s="5">
        <f t="shared" si="42"/>
        <v>21.002056654294812</v>
      </c>
      <c r="H623" s="5">
        <f t="shared" si="43"/>
        <v>57.75565579931073</v>
      </c>
      <c r="I623" s="11">
        <f t="shared" si="44"/>
        <v>8114551.8069997653</v>
      </c>
      <c r="J623" s="5">
        <f t="shared" si="41"/>
        <v>35.018156318031124</v>
      </c>
    </row>
    <row r="624" spans="1:10" x14ac:dyDescent="0.25">
      <c r="A624">
        <v>584</v>
      </c>
      <c r="B624">
        <v>2604</v>
      </c>
      <c r="F624">
        <f>'Switchgrass Fit Low Rain'!$B$17+'Switchgrass Fit Low Rain'!$B$18*'Switchgrass k=0.012 Low Rain'!B624</f>
        <v>3.0326203688468141</v>
      </c>
      <c r="G624" s="5">
        <f t="shared" si="42"/>
        <v>20.751538092032369</v>
      </c>
      <c r="H624" s="5">
        <f t="shared" si="43"/>
        <v>57.066729753089014</v>
      </c>
      <c r="I624" s="11">
        <f t="shared" si="44"/>
        <v>8114629.6252676109</v>
      </c>
      <c r="J624" s="5">
        <f t="shared" si="41"/>
        <v>35.018492140924693</v>
      </c>
    </row>
    <row r="625" spans="1:10" x14ac:dyDescent="0.25">
      <c r="A625">
        <v>585</v>
      </c>
      <c r="B625">
        <v>2605</v>
      </c>
      <c r="F625">
        <f>'Switchgrass Fit Low Rain'!$B$17+'Switchgrass Fit Low Rain'!$B$18*'Switchgrass k=0.012 Low Rain'!B625</f>
        <v>3.0206203688468172</v>
      </c>
      <c r="G625" s="5">
        <f t="shared" si="42"/>
        <v>20.504007787114087</v>
      </c>
      <c r="H625" s="5">
        <f t="shared" si="43"/>
        <v>56.386021414563743</v>
      </c>
      <c r="I625" s="11">
        <f t="shared" si="44"/>
        <v>8114706.5152968131</v>
      </c>
      <c r="J625" s="5">
        <f t="shared" si="41"/>
        <v>35.018823958026353</v>
      </c>
    </row>
    <row r="626" spans="1:10" x14ac:dyDescent="0.25">
      <c r="A626">
        <v>586</v>
      </c>
      <c r="B626">
        <v>2606</v>
      </c>
      <c r="F626">
        <f>'Switchgrass Fit Low Rain'!$B$17+'Switchgrass Fit Low Rain'!$B$18*'Switchgrass k=0.012 Low Rain'!B626</f>
        <v>3.0086203688468167</v>
      </c>
      <c r="G626" s="5">
        <f t="shared" si="42"/>
        <v>20.259430094748168</v>
      </c>
      <c r="H626" s="5">
        <f t="shared" si="43"/>
        <v>55.713432760557467</v>
      </c>
      <c r="I626" s="11">
        <f t="shared" si="44"/>
        <v>8114782.4881596686</v>
      </c>
      <c r="J626" s="5">
        <f t="shared" si="41"/>
        <v>35.019151817118349</v>
      </c>
    </row>
    <row r="627" spans="1:10" x14ac:dyDescent="0.25">
      <c r="A627">
        <v>587</v>
      </c>
      <c r="B627">
        <v>2607</v>
      </c>
      <c r="F627">
        <f>'Switchgrass Fit Low Rain'!$B$17+'Switchgrass Fit Low Rain'!$B$18*'Switchgrass k=0.012 Low Rain'!B627</f>
        <v>2.9966203688468163</v>
      </c>
      <c r="G627" s="5">
        <f t="shared" si="42"/>
        <v>20.017769795324359</v>
      </c>
      <c r="H627" s="5">
        <f t="shared" si="43"/>
        <v>55.048866937141987</v>
      </c>
      <c r="I627" s="11">
        <f t="shared" si="44"/>
        <v>8114857.5547964005</v>
      </c>
      <c r="J627" s="5">
        <f t="shared" si="41"/>
        <v>35.019475765412956</v>
      </c>
    </row>
    <row r="628" spans="1:10" x14ac:dyDescent="0.25">
      <c r="A628">
        <v>588</v>
      </c>
      <c r="B628">
        <v>2608</v>
      </c>
      <c r="F628">
        <f>'Switchgrass Fit Low Rain'!$B$17+'Switchgrass Fit Low Rain'!$B$18*'Switchgrass k=0.012 Low Rain'!B628</f>
        <v>2.9846203688468158</v>
      </c>
      <c r="G628" s="5">
        <f t="shared" si="42"/>
        <v>19.778992089341944</v>
      </c>
      <c r="H628" s="5">
        <f t="shared" si="43"/>
        <v>54.392228245690347</v>
      </c>
      <c r="I628" s="11">
        <f t="shared" si="44"/>
        <v>8114931.7260167357</v>
      </c>
      <c r="J628" s="5">
        <f t="shared" si="41"/>
        <v>35.01979584955928</v>
      </c>
    </row>
    <row r="629" spans="1:10" x14ac:dyDescent="0.25">
      <c r="A629">
        <v>589</v>
      </c>
      <c r="B629">
        <v>2609</v>
      </c>
      <c r="F629">
        <f>'Switchgrass Fit Low Rain'!$B$17+'Switchgrass Fit Low Rain'!$B$18*'Switchgrass k=0.012 Low Rain'!B629</f>
        <v>2.9726203688468154</v>
      </c>
      <c r="G629" s="5">
        <f t="shared" si="42"/>
        <v>19.543062592398663</v>
      </c>
      <c r="H629" s="5">
        <f t="shared" si="43"/>
        <v>53.743422129096324</v>
      </c>
      <c r="I629" s="11">
        <f t="shared" si="44"/>
        <v>8115005.0125014577</v>
      </c>
      <c r="J629" s="5">
        <f t="shared" si="41"/>
        <v>35.020112115650008</v>
      </c>
    </row>
    <row r="630" spans="1:10" x14ac:dyDescent="0.25">
      <c r="A630">
        <v>590</v>
      </c>
      <c r="B630">
        <v>2610</v>
      </c>
      <c r="F630">
        <f>'Switchgrass Fit Low Rain'!$B$17+'Switchgrass Fit Low Rain'!$B$18*'Switchgrass k=0.012 Low Rain'!B630</f>
        <v>2.9606203688468149</v>
      </c>
      <c r="G630" s="5">
        <f t="shared" si="42"/>
        <v>19.309947330239257</v>
      </c>
      <c r="H630" s="5">
        <f t="shared" si="43"/>
        <v>53.102355158157955</v>
      </c>
      <c r="I630" s="11">
        <f t="shared" si="44"/>
        <v>8115077.4248039462</v>
      </c>
      <c r="J630" s="5">
        <f t="shared" si="41"/>
        <v>35.020424609227987</v>
      </c>
    </row>
    <row r="631" spans="1:10" x14ac:dyDescent="0.25">
      <c r="A631">
        <v>591</v>
      </c>
      <c r="B631">
        <v>2611</v>
      </c>
      <c r="F631">
        <f>'Switchgrass Fit Low Rain'!$B$17+'Switchgrass Fit Low Rain'!$B$18*'Switchgrass k=0.012 Low Rain'!B631</f>
        <v>2.9486203688468144</v>
      </c>
      <c r="G631" s="5">
        <f t="shared" si="42"/>
        <v>19.079612733863158</v>
      </c>
      <c r="H631" s="5">
        <f t="shared" si="43"/>
        <v>52.468935018123688</v>
      </c>
      <c r="I631" s="11">
        <f t="shared" si="44"/>
        <v>8115148.9733516984</v>
      </c>
      <c r="J631" s="5">
        <f t="shared" si="41"/>
        <v>35.020733375292842</v>
      </c>
    </row>
    <row r="632" spans="1:10" x14ac:dyDescent="0.25">
      <c r="A632">
        <v>592</v>
      </c>
      <c r="B632">
        <v>2612</v>
      </c>
      <c r="F632">
        <f>'Switchgrass Fit Low Rain'!$B$17+'Switchgrass Fit Low Rain'!$B$18*'Switchgrass k=0.012 Low Rain'!B632</f>
        <v>2.936620368846814</v>
      </c>
      <c r="G632" s="5">
        <f t="shared" si="42"/>
        <v>18.852025634690463</v>
      </c>
      <c r="H632" s="5">
        <f t="shared" si="43"/>
        <v>51.843070495398777</v>
      </c>
      <c r="I632" s="11">
        <f t="shared" si="44"/>
        <v>8115219.6684478279</v>
      </c>
      <c r="J632" s="5">
        <f t="shared" si="41"/>
        <v>35.021038458307416</v>
      </c>
    </row>
    <row r="633" spans="1:10" x14ac:dyDescent="0.25">
      <c r="A633">
        <v>593</v>
      </c>
      <c r="B633">
        <v>2613</v>
      </c>
      <c r="F633">
        <f>'Switchgrass Fit Low Rain'!$B$17+'Switchgrass Fit Low Rain'!$B$18*'Switchgrass k=0.012 Low Rain'!B633</f>
        <v>2.9246203688468171</v>
      </c>
      <c r="G633" s="5">
        <f t="shared" si="42"/>
        <v>18.627153259785686</v>
      </c>
      <c r="H633" s="5">
        <f t="shared" si="43"/>
        <v>51.224671464410633</v>
      </c>
      <c r="I633" s="11">
        <f t="shared" si="44"/>
        <v>8115289.520272552</v>
      </c>
      <c r="J633" s="5">
        <f t="shared" si="41"/>
        <v>35.021339902204197</v>
      </c>
    </row>
    <row r="634" spans="1:10" x14ac:dyDescent="0.25">
      <c r="A634">
        <v>594</v>
      </c>
      <c r="B634">
        <v>2614</v>
      </c>
      <c r="F634">
        <f>'Switchgrass Fit Low Rain'!$B$17+'Switchgrass Fit Low Rain'!$B$18*'Switchgrass k=0.012 Low Rain'!B634</f>
        <v>2.9126203688468166</v>
      </c>
      <c r="G634" s="5">
        <f t="shared" si="42"/>
        <v>18.404963227138126</v>
      </c>
      <c r="H634" s="5">
        <f t="shared" si="43"/>
        <v>50.613648874629845</v>
      </c>
      <c r="I634" s="11">
        <f t="shared" si="44"/>
        <v>8115358.5388846537</v>
      </c>
      <c r="J634" s="5">
        <f t="shared" si="41"/>
        <v>35.021637750391612</v>
      </c>
    </row>
    <row r="635" spans="1:10" x14ac:dyDescent="0.25">
      <c r="A635">
        <v>595</v>
      </c>
      <c r="B635">
        <v>2615</v>
      </c>
      <c r="F635">
        <f>'Switchgrass Fit Low Rain'!$B$17+'Switchgrass Fit Low Rain'!$B$18*'Switchgrass k=0.012 Low Rain'!B635</f>
        <v>2.9006203688468162</v>
      </c>
      <c r="G635" s="5">
        <f t="shared" si="42"/>
        <v>18.185423540999206</v>
      </c>
      <c r="H635" s="5">
        <f t="shared" si="43"/>
        <v>50.00991473774782</v>
      </c>
      <c r="I635" s="11">
        <f t="shared" si="44"/>
        <v>8115426.7342229327</v>
      </c>
      <c r="J635" s="5">
        <f t="shared" si="41"/>
        <v>35.02193204576033</v>
      </c>
    </row>
    <row r="636" spans="1:10" x14ac:dyDescent="0.25">
      <c r="A636">
        <v>596</v>
      </c>
      <c r="B636">
        <v>2616</v>
      </c>
      <c r="F636">
        <f>'Switchgrass Fit Low Rain'!$B$17+'Switchgrass Fit Low Rain'!$B$18*'Switchgrass k=0.012 Low Rain'!B636</f>
        <v>2.8886203688468157</v>
      </c>
      <c r="G636" s="5">
        <f t="shared" si="42"/>
        <v>17.968502587274752</v>
      </c>
      <c r="H636" s="5">
        <f t="shared" si="43"/>
        <v>49.413382115005568</v>
      </c>
      <c r="I636" s="11">
        <f t="shared" si="44"/>
        <v>8115494.1161076352</v>
      </c>
      <c r="J636" s="5">
        <f t="shared" si="41"/>
        <v>35.022222830689387</v>
      </c>
    </row>
    <row r="637" spans="1:10" x14ac:dyDescent="0.25">
      <c r="A637">
        <v>597</v>
      </c>
      <c r="B637">
        <v>2617</v>
      </c>
      <c r="F637">
        <f>'Switchgrass Fit Low Rain'!$B$17+'Switchgrass Fit Low Rain'!$B$18*'Switchgrass k=0.012 Low Rain'!B637</f>
        <v>2.8766203688468153</v>
      </c>
      <c r="G637" s="5">
        <f t="shared" si="42"/>
        <v>17.754169128972585</v>
      </c>
      <c r="H637" s="5">
        <f t="shared" si="43"/>
        <v>48.823965104674606</v>
      </c>
      <c r="I637" s="11">
        <f t="shared" si="44"/>
        <v>8115560.6942418683</v>
      </c>
      <c r="J637" s="5">
        <f t="shared" si="41"/>
        <v>35.022510147052309</v>
      </c>
    </row>
    <row r="638" spans="1:10" x14ac:dyDescent="0.25">
      <c r="A638">
        <v>598</v>
      </c>
      <c r="B638">
        <v>2618</v>
      </c>
      <c r="F638">
        <f>'Switchgrass Fit Low Rain'!$B$17+'Switchgrass Fit Low Rain'!$B$18*'Switchgrass k=0.012 Low Rain'!B638</f>
        <v>2.8646203688468148</v>
      </c>
      <c r="G638" s="5">
        <f t="shared" si="42"/>
        <v>17.542392301704343</v>
      </c>
      <c r="H638" s="5">
        <f t="shared" si="43"/>
        <v>48.241578829686944</v>
      </c>
      <c r="I638" s="11">
        <f t="shared" si="44"/>
        <v>8115626.4782129992</v>
      </c>
      <c r="J638" s="5">
        <f t="shared" si="41"/>
        <v>35.022794036223154</v>
      </c>
    </row>
    <row r="639" spans="1:10" x14ac:dyDescent="0.25">
      <c r="A639">
        <v>599</v>
      </c>
      <c r="B639">
        <v>2619</v>
      </c>
      <c r="F639">
        <f>'Switchgrass Fit Low Rain'!$B$17+'Switchgrass Fit Low Rain'!$B$18*'Switchgrass k=0.012 Low Rain'!B639</f>
        <v>2.8526203688468144</v>
      </c>
      <c r="G639" s="5">
        <f t="shared" si="42"/>
        <v>17.333141609240947</v>
      </c>
      <c r="H639" s="5">
        <f t="shared" si="43"/>
        <v>47.666139425412602</v>
      </c>
      <c r="I639" s="11">
        <f t="shared" si="44"/>
        <v>8115691.477494034</v>
      </c>
      <c r="J639" s="5">
        <f t="shared" si="41"/>
        <v>35.023074539082458</v>
      </c>
    </row>
    <row r="640" spans="1:10" x14ac:dyDescent="0.25">
      <c r="A640">
        <v>600</v>
      </c>
      <c r="B640">
        <v>2620</v>
      </c>
      <c r="F640">
        <f>'Switchgrass Fit Low Rain'!$B$17+'Switchgrass Fit Low Rain'!$B$18*'Switchgrass k=0.012 Low Rain'!B640</f>
        <v>2.8406203688468139</v>
      </c>
      <c r="G640" s="5">
        <f t="shared" si="42"/>
        <v>17.126386919121096</v>
      </c>
      <c r="H640" s="5">
        <f t="shared" si="43"/>
        <v>47.097564027583012</v>
      </c>
      <c r="I640" s="11">
        <f t="shared" si="44"/>
        <v>8115755.7014449807</v>
      </c>
      <c r="J640" s="5">
        <f t="shared" si="41"/>
        <v>35.023351696023113</v>
      </c>
    </row>
    <row r="641" spans="1:10" x14ac:dyDescent="0.25">
      <c r="A641">
        <v>601</v>
      </c>
      <c r="B641">
        <v>2621</v>
      </c>
      <c r="F641">
        <f>'Switchgrass Fit Low Rain'!$B$17+'Switchgrass Fit Low Rain'!$B$18*'Switchgrass k=0.012 Low Rain'!B641</f>
        <v>2.828620368846817</v>
      </c>
      <c r="G641" s="5">
        <f t="shared" si="42"/>
        <v>16.922098458312195</v>
      </c>
      <c r="H641" s="5">
        <f t="shared" si="43"/>
        <v>46.535770760358538</v>
      </c>
      <c r="I641" s="11">
        <f t="shared" si="44"/>
        <v>8115819.1593141994</v>
      </c>
      <c r="J641" s="5">
        <f t="shared" si="41"/>
        <v>35.023625546956197</v>
      </c>
    </row>
    <row r="642" spans="1:10" x14ac:dyDescent="0.25">
      <c r="A642">
        <v>602</v>
      </c>
      <c r="B642">
        <v>2622</v>
      </c>
      <c r="F642">
        <f>'Switchgrass Fit Low Rain'!$B$17+'Switchgrass Fit Low Rain'!$B$18*'Switchgrass k=0.012 Low Rain'!B642</f>
        <v>2.8166203688468165</v>
      </c>
      <c r="G642" s="5">
        <f t="shared" si="42"/>
        <v>16.720246808922756</v>
      </c>
      <c r="H642" s="5">
        <f t="shared" si="43"/>
        <v>45.980678724537576</v>
      </c>
      <c r="I642" s="11">
        <f t="shared" si="44"/>
        <v>8115881.8602397321</v>
      </c>
      <c r="J642" s="5">
        <f t="shared" si="41"/>
        <v>35.023896131316718</v>
      </c>
    </row>
    <row r="643" spans="1:10" x14ac:dyDescent="0.25">
      <c r="A643">
        <v>603</v>
      </c>
      <c r="B643">
        <v>2623</v>
      </c>
      <c r="F643">
        <f>'Switchgrass Fit Low Rain'!$B$17+'Switchgrass Fit Low Rain'!$B$18*'Switchgrass k=0.012 Low Rain'!B643</f>
        <v>2.8046203688468161</v>
      </c>
      <c r="G643" s="5">
        <f t="shared" si="42"/>
        <v>16.52080290396653</v>
      </c>
      <c r="H643" s="5">
        <f t="shared" si="43"/>
        <v>45.432207985907958</v>
      </c>
      <c r="I643" s="11">
        <f t="shared" si="44"/>
        <v>8115943.8132506218</v>
      </c>
      <c r="J643" s="5">
        <f t="shared" si="41"/>
        <v>35.024163488069291</v>
      </c>
    </row>
    <row r="644" spans="1:10" x14ac:dyDescent="0.25">
      <c r="A644">
        <v>604</v>
      </c>
      <c r="B644">
        <v>2624</v>
      </c>
      <c r="F644">
        <f>'Switchgrass Fit Low Rain'!$B$17+'Switchgrass Fit Low Rain'!$B$18*'Switchgrass k=0.012 Low Rain'!B644</f>
        <v>2.7926203688468156</v>
      </c>
      <c r="G644" s="5">
        <f t="shared" si="42"/>
        <v>16.323738023176556</v>
      </c>
      <c r="H644" s="5">
        <f t="shared" si="43"/>
        <v>44.890279563735533</v>
      </c>
      <c r="I644" s="11">
        <f t="shared" si="44"/>
        <v>8116005.0272682095</v>
      </c>
      <c r="J644" s="5">
        <f t="shared" si="41"/>
        <v>35.024427655713758</v>
      </c>
    </row>
    <row r="645" spans="1:10" x14ac:dyDescent="0.25">
      <c r="A645">
        <v>605</v>
      </c>
      <c r="B645">
        <v>2625</v>
      </c>
      <c r="F645">
        <f>'Switchgrass Fit Low Rain'!$B$17+'Switchgrass Fit Low Rain'!$B$18*'Switchgrass k=0.012 Low Rain'!B645</f>
        <v>2.7806203688468152</v>
      </c>
      <c r="G645" s="5">
        <f t="shared" si="42"/>
        <v>16.129023788869478</v>
      </c>
      <c r="H645" s="5">
        <f t="shared" si="43"/>
        <v>44.354815419391066</v>
      </c>
      <c r="I645" s="11">
        <f t="shared" si="44"/>
        <v>8116065.5111074178</v>
      </c>
      <c r="J645" s="5">
        <f t="shared" si="41"/>
        <v>35.024688672290701</v>
      </c>
    </row>
    <row r="646" spans="1:10" x14ac:dyDescent="0.25">
      <c r="A646">
        <v>606</v>
      </c>
      <c r="B646">
        <v>2626</v>
      </c>
      <c r="F646">
        <f>'Switchgrass Fit Low Rain'!$B$17+'Switchgrass Fit Low Rain'!$B$18*'Switchgrass k=0.012 Low Rain'!B646</f>
        <v>2.7686203688468147</v>
      </c>
      <c r="G646" s="5">
        <f t="shared" si="42"/>
        <v>15.936632161859082</v>
      </c>
      <c r="H646" s="5">
        <f t="shared" si="43"/>
        <v>43.825738445112478</v>
      </c>
      <c r="I646" s="11">
        <f t="shared" si="44"/>
        <v>8116125.2734780246</v>
      </c>
      <c r="J646" s="5">
        <f t="shared" si="41"/>
        <v>35.02494657538697</v>
      </c>
    </row>
    <row r="647" spans="1:10" x14ac:dyDescent="0.25">
      <c r="A647">
        <v>607</v>
      </c>
      <c r="B647">
        <v>2627</v>
      </c>
      <c r="F647">
        <f>'Switchgrass Fit Low Rain'!$B$17+'Switchgrass Fit Low Rain'!$B$18*'Switchgrass k=0.012 Low Rain'!B647</f>
        <v>2.7566203688468143</v>
      </c>
      <c r="G647" s="5">
        <f t="shared" si="42"/>
        <v>15.746535437418625</v>
      </c>
      <c r="H647" s="5">
        <f t="shared" si="43"/>
        <v>43.302972452901223</v>
      </c>
      <c r="I647" s="11">
        <f t="shared" si="44"/>
        <v>8116184.3229859145</v>
      </c>
      <c r="J647" s="5">
        <f t="shared" ref="J647:J710" si="45">I647/$C$2*100</f>
        <v>35.02520140214105</v>
      </c>
    </row>
    <row r="648" spans="1:10" x14ac:dyDescent="0.25">
      <c r="A648">
        <v>608</v>
      </c>
      <c r="B648">
        <v>2628</v>
      </c>
      <c r="F648">
        <f>'Switchgrass Fit Low Rain'!$B$17+'Switchgrass Fit Low Rain'!$B$18*'Switchgrass k=0.012 Low Rain'!B648</f>
        <v>2.7446203688468138</v>
      </c>
      <c r="G648" s="5">
        <f t="shared" si="42"/>
        <v>15.558706241291304</v>
      </c>
      <c r="H648" s="5">
        <f t="shared" si="43"/>
        <v>42.786442163551087</v>
      </c>
      <c r="I648" s="11">
        <f t="shared" si="44"/>
        <v>8116242.6681343196</v>
      </c>
      <c r="J648" s="5">
        <f t="shared" si="45"/>
        <v>35.025453189248438</v>
      </c>
    </row>
    <row r="649" spans="1:10" x14ac:dyDescent="0.25">
      <c r="A649">
        <v>609</v>
      </c>
      <c r="B649">
        <v>2629</v>
      </c>
      <c r="F649">
        <f>'Switchgrass Fit Low Rain'!$B$17+'Switchgrass Fit Low Rain'!$B$18*'Switchgrass k=0.012 Low Rain'!B649</f>
        <v>2.7326203688468169</v>
      </c>
      <c r="G649" s="5">
        <f t="shared" si="42"/>
        <v>15.373117525748356</v>
      </c>
      <c r="H649" s="5">
        <f t="shared" si="43"/>
        <v>42.276073195807982</v>
      </c>
      <c r="I649" s="11">
        <f t="shared" si="44"/>
        <v>8116300.3173250416</v>
      </c>
      <c r="J649" s="5">
        <f t="shared" si="45"/>
        <v>35.025701972966914</v>
      </c>
    </row>
    <row r="650" spans="1:10" x14ac:dyDescent="0.25">
      <c r="A650">
        <v>610</v>
      </c>
      <c r="B650">
        <v>2630</v>
      </c>
      <c r="F650">
        <f>'Switchgrass Fit Low Rain'!$B$17+'Switchgrass Fit Low Rain'!$B$18*'Switchgrass k=0.012 Low Rain'!B650</f>
        <v>2.7206203688468165</v>
      </c>
      <c r="G650" s="5">
        <f t="shared" si="42"/>
        <v>15.189742565693933</v>
      </c>
      <c r="H650" s="5">
        <f t="shared" si="43"/>
        <v>41.771792055658317</v>
      </c>
      <c r="I650" s="11">
        <f t="shared" si="44"/>
        <v>8116357.2788596638</v>
      </c>
      <c r="J650" s="5">
        <f t="shared" si="45"/>
        <v>35.025947789121766</v>
      </c>
    </row>
    <row r="651" spans="1:10" x14ac:dyDescent="0.25">
      <c r="A651">
        <v>611</v>
      </c>
      <c r="B651">
        <v>2631</v>
      </c>
      <c r="F651">
        <f>'Switchgrass Fit Low Rain'!$B$17+'Switchgrass Fit Low Rain'!$B$18*'Switchgrass k=0.012 Low Rain'!B651</f>
        <v>2.708620368846816</v>
      </c>
      <c r="G651" s="5">
        <f t="shared" si="42"/>
        <v>15.008554954816974</v>
      </c>
      <c r="H651" s="5">
        <f t="shared" si="43"/>
        <v>41.273526125746677</v>
      </c>
      <c r="I651" s="11">
        <f t="shared" si="44"/>
        <v>8116413.5609407444</v>
      </c>
      <c r="J651" s="5">
        <f t="shared" si="45"/>
        <v>35.026190673110932</v>
      </c>
    </row>
    <row r="652" spans="1:10" x14ac:dyDescent="0.25">
      <c r="A652">
        <v>612</v>
      </c>
      <c r="B652">
        <v>2632</v>
      </c>
      <c r="F652">
        <f>'Switchgrass Fit Low Rain'!$B$17+'Switchgrass Fit Low Rain'!$B$18*'Switchgrass k=0.012 Low Rain'!B652</f>
        <v>2.6966203688468156</v>
      </c>
      <c r="G652" s="5">
        <f t="shared" si="42"/>
        <v>14.829528601788414</v>
      </c>
      <c r="H652" s="5">
        <f t="shared" si="43"/>
        <v>40.781203654918137</v>
      </c>
      <c r="I652" s="11">
        <f t="shared" si="44"/>
        <v>8116469.1716730008</v>
      </c>
      <c r="J652" s="5">
        <f t="shared" si="45"/>
        <v>35.026430659910126</v>
      </c>
    </row>
    <row r="653" spans="1:10" x14ac:dyDescent="0.25">
      <c r="A653">
        <v>613</v>
      </c>
      <c r="B653">
        <v>2633</v>
      </c>
      <c r="F653">
        <f>'Switchgrass Fit Low Rain'!$B$17+'Switchgrass Fit Low Rain'!$B$18*'Switchgrass k=0.012 Low Rain'!B653</f>
        <v>2.6846203688468151</v>
      </c>
      <c r="G653" s="5">
        <f t="shared" si="42"/>
        <v>14.652637726504063</v>
      </c>
      <c r="H653" s="5">
        <f t="shared" si="43"/>
        <v>40.294753747886169</v>
      </c>
      <c r="I653" s="11">
        <f t="shared" si="44"/>
        <v>8116524.1190644754</v>
      </c>
      <c r="J653" s="5">
        <f t="shared" si="45"/>
        <v>35.026667784077887</v>
      </c>
    </row>
    <row r="654" spans="1:10" x14ac:dyDescent="0.25">
      <c r="A654">
        <v>614</v>
      </c>
      <c r="B654">
        <v>2634</v>
      </c>
      <c r="F654">
        <f>'Switchgrass Fit Low Rain'!$B$17+'Switchgrass Fit Low Rain'!$B$18*'Switchgrass k=0.012 Low Rain'!B654</f>
        <v>2.6726203688468146</v>
      </c>
      <c r="G654" s="5">
        <f t="shared" si="42"/>
        <v>14.477856856372206</v>
      </c>
      <c r="H654" s="5">
        <f t="shared" si="43"/>
        <v>39.814106355023569</v>
      </c>
      <c r="I654" s="11">
        <f t="shared" si="44"/>
        <v>8116578.4110276876</v>
      </c>
      <c r="J654" s="5">
        <f t="shared" si="45"/>
        <v>35.026902079760482</v>
      </c>
    </row>
    <row r="655" spans="1:10" x14ac:dyDescent="0.25">
      <c r="A655">
        <v>615</v>
      </c>
      <c r="B655">
        <v>2635</v>
      </c>
      <c r="F655">
        <f>'Switchgrass Fit Low Rain'!$B$17+'Switchgrass Fit Low Rain'!$B$18*'Switchgrass k=0.012 Low Rain'!B655</f>
        <v>2.6606203688468142</v>
      </c>
      <c r="G655" s="5">
        <f t="shared" si="42"/>
        <v>14.305160822645524</v>
      </c>
      <c r="H655" s="5">
        <f t="shared" si="43"/>
        <v>39.339192262275191</v>
      </c>
      <c r="I655" s="11">
        <f t="shared" si="44"/>
        <v>8116632.0553807719</v>
      </c>
      <c r="J655" s="5">
        <f t="shared" si="45"/>
        <v>35.027133580696891</v>
      </c>
    </row>
    <row r="656" spans="1:10" x14ac:dyDescent="0.25">
      <c r="A656">
        <v>616</v>
      </c>
      <c r="B656">
        <v>2636</v>
      </c>
      <c r="F656">
        <f>'Switchgrass Fit Low Rain'!$B$17+'Switchgrass Fit Low Rain'!$B$18*'Switchgrass k=0.012 Low Rain'!B656</f>
        <v>2.6486203688468173</v>
      </c>
      <c r="G656" s="5">
        <f t="shared" si="42"/>
        <v>14.134524756796791</v>
      </c>
      <c r="H656" s="5">
        <f t="shared" si="43"/>
        <v>38.869943081191174</v>
      </c>
      <c r="I656" s="11">
        <f t="shared" si="44"/>
        <v>8116685.0598486103</v>
      </c>
      <c r="J656" s="5">
        <f t="shared" si="45"/>
        <v>35.027362320223666</v>
      </c>
    </row>
    <row r="657" spans="1:10" x14ac:dyDescent="0.25">
      <c r="A657">
        <v>617</v>
      </c>
      <c r="B657">
        <v>2637</v>
      </c>
      <c r="F657">
        <f>'Switchgrass Fit Low Rain'!$B$17+'Switchgrass Fit Low Rain'!$B$18*'Switchgrass k=0.012 Low Rain'!B657</f>
        <v>2.6366203688468168</v>
      </c>
      <c r="G657" s="5">
        <f t="shared" si="42"/>
        <v>13.96592408693756</v>
      </c>
      <c r="H657" s="5">
        <f t="shared" si="43"/>
        <v>38.406291239078293</v>
      </c>
      <c r="I657" s="11">
        <f t="shared" si="44"/>
        <v>8116737.4320639363</v>
      </c>
      <c r="J657" s="5">
        <f t="shared" si="45"/>
        <v>35.027588331279688</v>
      </c>
    </row>
    <row r="658" spans="1:10" x14ac:dyDescent="0.25">
      <c r="A658">
        <v>618</v>
      </c>
      <c r="B658">
        <v>2638</v>
      </c>
      <c r="F658">
        <f>'Switchgrass Fit Low Rain'!$B$17+'Switchgrass Fit Low Rain'!$B$18*'Switchgrass k=0.012 Low Rain'!B658</f>
        <v>2.6246203688468164</v>
      </c>
      <c r="G658" s="5">
        <f t="shared" si="42"/>
        <v>13.799334534280083</v>
      </c>
      <c r="H658" s="5">
        <f t="shared" si="43"/>
        <v>37.948169969270232</v>
      </c>
      <c r="I658" s="11">
        <f t="shared" si="44"/>
        <v>8116789.1795684397</v>
      </c>
      <c r="J658" s="5">
        <f t="shared" si="45"/>
        <v>35.027811646410925</v>
      </c>
    </row>
    <row r="659" spans="1:10" x14ac:dyDescent="0.25">
      <c r="A659">
        <v>619</v>
      </c>
      <c r="B659">
        <v>2639</v>
      </c>
      <c r="F659">
        <f>'Switchgrass Fit Low Rain'!$B$17+'Switchgrass Fit Low Rain'!$B$18*'Switchgrass k=0.012 Low Rain'!B659</f>
        <v>2.6126203688468159</v>
      </c>
      <c r="G659" s="5">
        <f t="shared" si="42"/>
        <v>13.634732109640906</v>
      </c>
      <c r="H659" s="5">
        <f t="shared" si="43"/>
        <v>37.495513301512489</v>
      </c>
      <c r="I659" s="11">
        <f t="shared" si="44"/>
        <v>8116840.3098138506</v>
      </c>
      <c r="J659" s="5">
        <f t="shared" si="45"/>
        <v>35.028032297775162</v>
      </c>
    </row>
    <row r="660" spans="1:10" x14ac:dyDescent="0.25">
      <c r="A660">
        <v>620</v>
      </c>
      <c r="B660">
        <v>2640</v>
      </c>
      <c r="F660">
        <f>'Switchgrass Fit Low Rain'!$B$17+'Switchgrass Fit Low Rain'!$B$18*'Switchgrass k=0.012 Low Rain'!B660</f>
        <v>2.6006203688468155</v>
      </c>
      <c r="G660" s="5">
        <f t="shared" si="42"/>
        <v>13.472093109986448</v>
      </c>
      <c r="H660" s="5">
        <f t="shared" si="43"/>
        <v>37.048256052462733</v>
      </c>
      <c r="I660" s="11">
        <f t="shared" si="44"/>
        <v>8116890.8301630132</v>
      </c>
      <c r="J660" s="5">
        <f t="shared" si="45"/>
        <v>35.028250317146572</v>
      </c>
    </row>
    <row r="661" spans="1:10" x14ac:dyDescent="0.25">
      <c r="A661">
        <v>621</v>
      </c>
      <c r="B661">
        <v>2641</v>
      </c>
      <c r="F661">
        <f>'Switchgrass Fit Low Rain'!$B$17+'Switchgrass Fit Low Rain'!$B$18*'Switchgrass k=0.012 Low Rain'!B661</f>
        <v>2.588620368846815</v>
      </c>
      <c r="G661" s="5">
        <f t="shared" si="42"/>
        <v>13.311394115019716</v>
      </c>
      <c r="H661" s="5">
        <f t="shared" si="43"/>
        <v>36.606333816304222</v>
      </c>
      <c r="I661" s="11">
        <f t="shared" si="44"/>
        <v>8116940.7478909446</v>
      </c>
      <c r="J661" s="5">
        <f t="shared" si="45"/>
        <v>35.028465735920314</v>
      </c>
    </row>
    <row r="662" spans="1:10" x14ac:dyDescent="0.25">
      <c r="A662">
        <v>622</v>
      </c>
      <c r="B662">
        <v>2642</v>
      </c>
      <c r="F662">
        <f>'Switchgrass Fit Low Rain'!$B$17+'Switchgrass Fit Low Rain'!$B$18*'Switchgrass k=0.012 Low Rain'!B662</f>
        <v>2.5766203688468146</v>
      </c>
      <c r="G662" s="5">
        <f t="shared" si="42"/>
        <v>13.152611983807747</v>
      </c>
      <c r="H662" s="5">
        <f t="shared" si="43"/>
        <v>36.169682955471302</v>
      </c>
      <c r="I662" s="11">
        <f t="shared" si="44"/>
        <v>8116990.0701858839</v>
      </c>
      <c r="J662" s="5">
        <f t="shared" si="45"/>
        <v>35.028678585117071</v>
      </c>
    </row>
    <row r="663" spans="1:10" x14ac:dyDescent="0.25">
      <c r="A663">
        <v>623</v>
      </c>
      <c r="B663">
        <v>2643</v>
      </c>
      <c r="F663">
        <f>'Switchgrass Fit Low Rain'!$B$17+'Switchgrass Fit Low Rain'!$B$18*'Switchgrass k=0.012 Low Rain'!B663</f>
        <v>2.5646203688468141</v>
      </c>
      <c r="G663" s="5">
        <f t="shared" si="42"/>
        <v>12.995723851449268</v>
      </c>
      <c r="H663" s="5">
        <f t="shared" si="43"/>
        <v>35.738240591485486</v>
      </c>
      <c r="I663" s="11">
        <f t="shared" si="44"/>
        <v>8117038.8041503262</v>
      </c>
      <c r="J663" s="5">
        <f t="shared" si="45"/>
        <v>35.028888895387482</v>
      </c>
    </row>
    <row r="664" spans="1:10" x14ac:dyDescent="0.25">
      <c r="A664">
        <v>624</v>
      </c>
      <c r="B664">
        <v>2644</v>
      </c>
      <c r="F664">
        <f>'Switchgrass Fit Low Rain'!$B$17+'Switchgrass Fit Low Rain'!$B$18*'Switchgrass k=0.012 Low Rain'!B664</f>
        <v>2.5526203688468172</v>
      </c>
      <c r="G664" s="5">
        <f t="shared" si="42"/>
        <v>12.840707125782163</v>
      </c>
      <c r="H664" s="5">
        <f t="shared" si="43"/>
        <v>35.311944595900947</v>
      </c>
      <c r="I664" s="11">
        <f t="shared" si="44"/>
        <v>8117086.9568020478</v>
      </c>
      <c r="J664" s="5">
        <f t="shared" si="45"/>
        <v>35.029096697016612</v>
      </c>
    </row>
    <row r="665" spans="1:10" x14ac:dyDescent="0.25">
      <c r="A665">
        <v>625</v>
      </c>
      <c r="B665">
        <v>2645</v>
      </c>
      <c r="F665">
        <f>'Switchgrass Fit Low Rain'!$B$17+'Switchgrass Fit Low Rain'!$B$18*'Switchgrass k=0.012 Low Rain'!B665</f>
        <v>2.5406203688468167</v>
      </c>
      <c r="G665" s="5">
        <f t="shared" si="42"/>
        <v>12.687539484129973</v>
      </c>
      <c r="H665" s="5">
        <f t="shared" si="43"/>
        <v>34.890733581357424</v>
      </c>
      <c r="I665" s="11">
        <f t="shared" si="44"/>
        <v>8117134.5350751132</v>
      </c>
      <c r="J665" s="5">
        <f t="shared" si="45"/>
        <v>35.029302019928238</v>
      </c>
    </row>
    <row r="666" spans="1:10" x14ac:dyDescent="0.25">
      <c r="A666">
        <v>626</v>
      </c>
      <c r="B666">
        <v>2646</v>
      </c>
      <c r="F666">
        <f>'Switchgrass Fit Low Rain'!$B$17+'Switchgrass Fit Low Rain'!$B$18*'Switchgrass k=0.012 Low Rain'!B666</f>
        <v>2.5286203688468163</v>
      </c>
      <c r="G666" s="5">
        <f t="shared" si="42"/>
        <v>12.536198870087672</v>
      </c>
      <c r="H666" s="5">
        <f t="shared" si="43"/>
        <v>34.474546892741095</v>
      </c>
      <c r="I666" s="11">
        <f t="shared" si="44"/>
        <v>8117181.545820876</v>
      </c>
      <c r="J666" s="5">
        <f t="shared" si="45"/>
        <v>35.029504893689214</v>
      </c>
    </row>
    <row r="667" spans="1:10" x14ac:dyDescent="0.25">
      <c r="A667">
        <v>627</v>
      </c>
      <c r="B667">
        <v>2647</v>
      </c>
      <c r="F667">
        <f>'Switchgrass Fit Low Rain'!$B$17+'Switchgrass Fit Low Rain'!$B$18*'Switchgrass k=0.012 Low Rain'!B667</f>
        <v>2.5166203688468158</v>
      </c>
      <c r="G667" s="5">
        <f t="shared" si="42"/>
        <v>12.386663490345319</v>
      </c>
      <c r="H667" s="5">
        <f t="shared" si="43"/>
        <v>34.063324598449626</v>
      </c>
      <c r="I667" s="11">
        <f t="shared" si="44"/>
        <v>8117227.9958089646</v>
      </c>
      <c r="J667" s="5">
        <f t="shared" si="45"/>
        <v>35.029705347513726</v>
      </c>
    </row>
    <row r="668" spans="1:10" x14ac:dyDescent="0.25">
      <c r="A668">
        <v>628</v>
      </c>
      <c r="B668">
        <v>2648</v>
      </c>
      <c r="F668">
        <f>'Switchgrass Fit Low Rain'!$B$17+'Switchgrass Fit Low Rain'!$B$18*'Switchgrass k=0.012 Low Rain'!B668</f>
        <v>2.5046203688468154</v>
      </c>
      <c r="G668" s="5">
        <f t="shared" si="42"/>
        <v>12.238911811549832</v>
      </c>
      <c r="H668" s="5">
        <f t="shared" si="43"/>
        <v>33.657007481762037</v>
      </c>
      <c r="I668" s="11">
        <f t="shared" si="44"/>
        <v>8117273.8917282578</v>
      </c>
      <c r="J668" s="5">
        <f t="shared" si="45"/>
        <v>35.029903410267451</v>
      </c>
    </row>
    <row r="669" spans="1:10" x14ac:dyDescent="0.25">
      <c r="A669">
        <v>629</v>
      </c>
      <c r="B669">
        <v>2649</v>
      </c>
      <c r="F669">
        <f>'Switchgrass Fit Low Rain'!$B$17+'Switchgrass Fit Low Rain'!$B$18*'Switchgrass k=0.012 Low Rain'!B669</f>
        <v>2.4926203688468149</v>
      </c>
      <c r="G669" s="5">
        <f t="shared" si="42"/>
        <v>12.092922557204151</v>
      </c>
      <c r="H669" s="5">
        <f t="shared" si="43"/>
        <v>33.255537032311416</v>
      </c>
      <c r="I669" s="11">
        <f t="shared" si="44"/>
        <v>8117319.2401878471</v>
      </c>
      <c r="J669" s="5">
        <f t="shared" si="45"/>
        <v>35.030099110471781</v>
      </c>
    </row>
    <row r="670" spans="1:10" x14ac:dyDescent="0.25">
      <c r="A670">
        <v>630</v>
      </c>
      <c r="B670">
        <v>2650</v>
      </c>
      <c r="F670">
        <f>'Switchgrass Fit Low Rain'!$B$17+'Switchgrass Fit Low Rain'!$B$18*'Switchgrass k=0.012 Low Rain'!B670</f>
        <v>2.4806203688468145</v>
      </c>
      <c r="G670" s="5">
        <f t="shared" si="42"/>
        <v>11.948674704603377</v>
      </c>
      <c r="H670" s="5">
        <f t="shared" si="43"/>
        <v>32.858855437659287</v>
      </c>
      <c r="I670" s="11">
        <f t="shared" si="44"/>
        <v>8117364.0477179894</v>
      </c>
      <c r="J670" s="5">
        <f t="shared" si="45"/>
        <v>35.030292476307885</v>
      </c>
    </row>
    <row r="671" spans="1:10" x14ac:dyDescent="0.25">
      <c r="A671">
        <v>631</v>
      </c>
      <c r="B671">
        <v>2651</v>
      </c>
      <c r="F671">
        <f>'Switchgrass Fit Low Rain'!$B$17+'Switchgrass Fit Low Rain'!$B$18*'Switchgrass k=0.012 Low Rain'!B671</f>
        <v>2.468620368846814</v>
      </c>
      <c r="G671" s="5">
        <f t="shared" si="42"/>
        <v>11.806147481807475</v>
      </c>
      <c r="H671" s="5">
        <f t="shared" si="43"/>
        <v>32.466905574970554</v>
      </c>
      <c r="I671" s="11">
        <f t="shared" si="44"/>
        <v>8117408.3207710469</v>
      </c>
      <c r="J671" s="5">
        <f t="shared" si="45"/>
        <v>35.030483535620775</v>
      </c>
    </row>
    <row r="672" spans="1:10" x14ac:dyDescent="0.25">
      <c r="A672">
        <v>632</v>
      </c>
      <c r="B672">
        <v>2652</v>
      </c>
      <c r="F672">
        <f>'Switchgrass Fit Low Rain'!$B$17+'Switchgrass Fit Low Rain'!$B$18*'Switchgrass k=0.012 Low Rain'!B672</f>
        <v>2.4566203688468171</v>
      </c>
      <c r="G672" s="5">
        <f t="shared" si="42"/>
        <v>11.665320364650116</v>
      </c>
      <c r="H672" s="5">
        <f t="shared" si="43"/>
        <v>32.079631002787821</v>
      </c>
      <c r="I672" s="11">
        <f t="shared" si="44"/>
        <v>8117452.0657224143</v>
      </c>
      <c r="J672" s="5">
        <f t="shared" si="45"/>
        <v>35.030672315923312</v>
      </c>
    </row>
    <row r="673" spans="1:10" x14ac:dyDescent="0.25">
      <c r="A673">
        <v>633</v>
      </c>
      <c r="B673">
        <v>2653</v>
      </c>
      <c r="F673">
        <f>'Switchgrass Fit Low Rain'!$B$17+'Switchgrass Fit Low Rain'!$B$18*'Switchgrass k=0.012 Low Rain'!B673</f>
        <v>2.4446203688468167</v>
      </c>
      <c r="G673" s="5">
        <f t="shared" si="42"/>
        <v>11.526173073782994</v>
      </c>
      <c r="H673" s="5">
        <f t="shared" si="43"/>
        <v>31.696975952903234</v>
      </c>
      <c r="I673" s="11">
        <f t="shared" si="44"/>
        <v>8117495.288871441</v>
      </c>
      <c r="J673" s="5">
        <f t="shared" si="45"/>
        <v>35.0308588444002</v>
      </c>
    </row>
    <row r="674" spans="1:10" x14ac:dyDescent="0.25">
      <c r="A674">
        <v>634</v>
      </c>
      <c r="B674">
        <v>2654</v>
      </c>
      <c r="F674">
        <f>'Switchgrass Fit Low Rain'!$B$17+'Switchgrass Fit Low Rain'!$B$18*'Switchgrass k=0.012 Low Rain'!B674</f>
        <v>2.4326203688468162</v>
      </c>
      <c r="G674" s="5">
        <f t="shared" si="42"/>
        <v>11.388685571755822</v>
      </c>
      <c r="H674" s="5">
        <f t="shared" si="43"/>
        <v>31.318885322328512</v>
      </c>
      <c r="I674" s="11">
        <f t="shared" si="44"/>
        <v>8117537.9964423357</v>
      </c>
      <c r="J674" s="5">
        <f t="shared" si="45"/>
        <v>35.031043147911859</v>
      </c>
    </row>
    <row r="675" spans="1:10" x14ac:dyDescent="0.25">
      <c r="A675">
        <v>635</v>
      </c>
      <c r="B675">
        <v>2655</v>
      </c>
      <c r="F675">
        <f>'Switchgrass Fit Low Rain'!$B$17+'Switchgrass Fit Low Rain'!$B$18*'Switchgrass k=0.012 Low Rain'!B675</f>
        <v>2.4206203688468158</v>
      </c>
      <c r="G675" s="5">
        <f t="shared" si="42"/>
        <v>11.252838060130724</v>
      </c>
      <c r="H675" s="5">
        <f t="shared" si="43"/>
        <v>30.94530466535949</v>
      </c>
      <c r="I675" s="11">
        <f t="shared" si="44"/>
        <v>8117580.1945850616</v>
      </c>
      <c r="J675" s="5">
        <f t="shared" si="45"/>
        <v>35.031225252998304</v>
      </c>
    </row>
    <row r="676" spans="1:10" x14ac:dyDescent="0.25">
      <c r="A676">
        <v>636</v>
      </c>
      <c r="B676">
        <v>2656</v>
      </c>
      <c r="F676">
        <f>'Switchgrass Fit Low Rain'!$B$17+'Switchgrass Fit Low Rain'!$B$18*'Switchgrass k=0.012 Low Rain'!B676</f>
        <v>2.4086203688468153</v>
      </c>
      <c r="G676" s="5">
        <f t="shared" si="42"/>
        <v>11.118610976631283</v>
      </c>
      <c r="H676" s="5">
        <f t="shared" si="43"/>
        <v>30.576180185736028</v>
      </c>
      <c r="I676" s="11">
        <f t="shared" si="44"/>
        <v>8117621.889376224</v>
      </c>
      <c r="J676" s="5">
        <f t="shared" si="45"/>
        <v>35.031405185882988</v>
      </c>
    </row>
    <row r="677" spans="1:10" x14ac:dyDescent="0.25">
      <c r="A677">
        <v>637</v>
      </c>
      <c r="B677">
        <v>2657</v>
      </c>
      <c r="F677">
        <f>'Switchgrass Fit Low Rain'!$B$17+'Switchgrass Fit Low Rain'!$B$18*'Switchgrass k=0.012 Low Rain'!B677</f>
        <v>2.3966203688468148</v>
      </c>
      <c r="G677" s="5">
        <f t="shared" si="42"/>
        <v>10.985984992325529</v>
      </c>
      <c r="H677" s="5">
        <f t="shared" si="43"/>
        <v>30.211458728895202</v>
      </c>
      <c r="I677" s="11">
        <f t="shared" si="44"/>
        <v>8117663.0868199449</v>
      </c>
      <c r="J677" s="5">
        <f t="shared" si="45"/>
        <v>35.031582972476563</v>
      </c>
    </row>
    <row r="678" spans="1:10" x14ac:dyDescent="0.25">
      <c r="A678">
        <v>638</v>
      </c>
      <c r="B678">
        <v>2658</v>
      </c>
      <c r="F678">
        <f>'Switchgrass Fit Low Rain'!$B$17+'Switchgrass Fit Low Rain'!$B$18*'Switchgrass k=0.012 Low Rain'!B678</f>
        <v>2.3846203688468144</v>
      </c>
      <c r="G678" s="5">
        <f t="shared" si="42"/>
        <v>10.854941008842543</v>
      </c>
      <c r="H678" s="5">
        <f t="shared" si="43"/>
        <v>29.851087774316994</v>
      </c>
      <c r="I678" s="11">
        <f t="shared" si="44"/>
        <v>8117703.7928487277</v>
      </c>
      <c r="J678" s="5">
        <f t="shared" si="45"/>
        <v>35.031758638380595</v>
      </c>
    </row>
    <row r="679" spans="1:10" x14ac:dyDescent="0.25">
      <c r="A679">
        <v>639</v>
      </c>
      <c r="B679">
        <v>2659</v>
      </c>
      <c r="F679">
        <f>'Switchgrass Fit Low Rain'!$B$17+'Switchgrass Fit Low Rain'!$B$18*'Switchgrass k=0.012 Low Rain'!B679</f>
        <v>2.3726203688468139</v>
      </c>
      <c r="G679" s="5">
        <f t="shared" si="42"/>
        <v>10.72546015562226</v>
      </c>
      <c r="H679" s="5">
        <f t="shared" si="43"/>
        <v>29.495015427961214</v>
      </c>
      <c r="I679" s="11">
        <f t="shared" si="44"/>
        <v>8117744.0133243119</v>
      </c>
      <c r="J679" s="5">
        <f t="shared" si="45"/>
        <v>35.031932208891284</v>
      </c>
    </row>
    <row r="680" spans="1:10" x14ac:dyDescent="0.25">
      <c r="A680">
        <v>640</v>
      </c>
      <c r="B680">
        <v>2660</v>
      </c>
      <c r="F680">
        <f>'Switchgrass Fit Low Rain'!$B$17+'Switchgrass Fit Low Rain'!$B$18*'Switchgrass k=0.012 Low Rain'!B680</f>
        <v>2.360620368846817</v>
      </c>
      <c r="G680" s="5">
        <f t="shared" si="42"/>
        <v>10.597523787198107</v>
      </c>
      <c r="H680" s="5">
        <f t="shared" si="43"/>
        <v>29.143190414794795</v>
      </c>
      <c r="I680" s="11">
        <f t="shared" si="44"/>
        <v>8117783.7540385136</v>
      </c>
      <c r="J680" s="5">
        <f t="shared" si="45"/>
        <v>35.032103709003088</v>
      </c>
    </row>
    <row r="681" spans="1:10" x14ac:dyDescent="0.25">
      <c r="A681">
        <v>641</v>
      </c>
      <c r="B681">
        <v>2661</v>
      </c>
      <c r="F681">
        <f>'Switchgrass Fit Low Rain'!$B$17+'Switchgrass Fit Low Rain'!$B$18*'Switchgrass k=0.012 Low Rain'!B681</f>
        <v>2.3486203688468166</v>
      </c>
      <c r="G681" s="5">
        <f t="shared" si="42"/>
        <v>10.471113480511882</v>
      </c>
      <c r="H681" s="5">
        <f t="shared" si="43"/>
        <v>28.795562071407673</v>
      </c>
      <c r="I681" s="11">
        <f t="shared" si="44"/>
        <v>8117823.020714066</v>
      </c>
      <c r="J681" s="5">
        <f t="shared" si="45"/>
        <v>35.032273163412313</v>
      </c>
    </row>
    <row r="682" spans="1:10" x14ac:dyDescent="0.25">
      <c r="A682">
        <v>642</v>
      </c>
      <c r="B682">
        <v>2662</v>
      </c>
      <c r="F682">
        <f>'Switchgrass Fit Low Rain'!$B$17+'Switchgrass Fit Low Rain'!$B$18*'Switchgrass k=0.012 Low Rain'!B682</f>
        <v>2.3366203688468161</v>
      </c>
      <c r="G682" s="5">
        <f t="shared" ref="G682:G740" si="46">EXP(F682)</f>
        <v>10.346211032261021</v>
      </c>
      <c r="H682" s="5">
        <f t="shared" ref="H682:H740" si="47">G682*44/16</f>
        <v>28.452080338717806</v>
      </c>
      <c r="I682" s="11">
        <f t="shared" ref="I682:I740" si="48">I681+G682+H682</f>
        <v>8117861.8190054363</v>
      </c>
      <c r="J682" s="5">
        <f t="shared" si="45"/>
        <v>35.032440596520679</v>
      </c>
    </row>
    <row r="683" spans="1:10" x14ac:dyDescent="0.25">
      <c r="A683">
        <v>643</v>
      </c>
      <c r="B683">
        <v>2663</v>
      </c>
      <c r="F683">
        <f>'Switchgrass Fit Low Rain'!$B$17+'Switchgrass Fit Low Rain'!$B$18*'Switchgrass k=0.012 Low Rain'!B683</f>
        <v>2.3246203688468157</v>
      </c>
      <c r="G683" s="5">
        <f t="shared" si="46"/>
        <v>10.222798456277145</v>
      </c>
      <c r="H683" s="5">
        <f t="shared" si="47"/>
        <v>28.11269575476215</v>
      </c>
      <c r="I683" s="11">
        <f t="shared" si="48"/>
        <v>8117900.1544996472</v>
      </c>
      <c r="J683" s="5">
        <f t="shared" si="45"/>
        <v>35.032606032438864</v>
      </c>
    </row>
    <row r="684" spans="1:10" x14ac:dyDescent="0.25">
      <c r="A684">
        <v>644</v>
      </c>
      <c r="B684">
        <v>2664</v>
      </c>
      <c r="F684">
        <f>'Switchgrass Fit Low Rain'!$B$17+'Switchgrass Fit Low Rain'!$B$18*'Switchgrass k=0.012 Low Rain'!B684</f>
        <v>2.3126203688468152</v>
      </c>
      <c r="G684" s="5">
        <f t="shared" si="46"/>
        <v>10.100857980936054</v>
      </c>
      <c r="H684" s="5">
        <f t="shared" si="47"/>
        <v>27.777359447574149</v>
      </c>
      <c r="I684" s="11">
        <f t="shared" si="48"/>
        <v>8117938.0327170752</v>
      </c>
      <c r="J684" s="5">
        <f t="shared" si="45"/>
        <v>35.032769494989907</v>
      </c>
    </row>
    <row r="685" spans="1:10" x14ac:dyDescent="0.25">
      <c r="A685">
        <v>645</v>
      </c>
      <c r="B685">
        <v>2665</v>
      </c>
      <c r="F685">
        <f>'Switchgrass Fit Low Rain'!$B$17+'Switchgrass Fit Low Rain'!$B$18*'Switchgrass k=0.012 Low Rain'!B685</f>
        <v>2.3006203688468148</v>
      </c>
      <c r="G685" s="5">
        <f t="shared" si="46"/>
        <v>9.9803720465985837</v>
      </c>
      <c r="H685" s="5">
        <f t="shared" si="47"/>
        <v>27.446023128146106</v>
      </c>
      <c r="I685" s="11">
        <f t="shared" si="48"/>
        <v>8117975.4591122502</v>
      </c>
      <c r="J685" s="5">
        <f t="shared" si="45"/>
        <v>35.032931007712712</v>
      </c>
    </row>
    <row r="686" spans="1:10" x14ac:dyDescent="0.25">
      <c r="A686">
        <v>646</v>
      </c>
      <c r="B686">
        <v>2666</v>
      </c>
      <c r="F686">
        <f>'Switchgrass Fit Low Rain'!$B$17+'Switchgrass Fit Low Rain'!$B$18*'Switchgrass k=0.012 Low Rain'!B686</f>
        <v>2.2886203688468143</v>
      </c>
      <c r="G686" s="5">
        <f t="shared" si="46"/>
        <v>9.8613233030819885</v>
      </c>
      <c r="H686" s="5">
        <f t="shared" si="47"/>
        <v>27.118639083475468</v>
      </c>
      <c r="I686" s="11">
        <f t="shared" si="48"/>
        <v>8118012.4390746374</v>
      </c>
      <c r="J686" s="5">
        <f t="shared" si="45"/>
        <v>35.033090593865374</v>
      </c>
    </row>
    <row r="687" spans="1:10" x14ac:dyDescent="0.25">
      <c r="A687">
        <v>647</v>
      </c>
      <c r="B687">
        <v>2667</v>
      </c>
      <c r="F687">
        <f>'Switchgrass Fit Low Rain'!$B$17+'Switchgrass Fit Low Rain'!$B$18*'Switchgrass k=0.012 Low Rain'!B687</f>
        <v>2.2766203688468138</v>
      </c>
      <c r="G687" s="5">
        <f t="shared" si="46"/>
        <v>9.7436946071614869</v>
      </c>
      <c r="H687" s="5">
        <f t="shared" si="47"/>
        <v>26.795160169694089</v>
      </c>
      <c r="I687" s="11">
        <f t="shared" si="48"/>
        <v>8118048.9779294142</v>
      </c>
      <c r="J687" s="5">
        <f t="shared" si="45"/>
        <v>35.033248276428594</v>
      </c>
    </row>
    <row r="688" spans="1:10" x14ac:dyDescent="0.25">
      <c r="A688">
        <v>648</v>
      </c>
      <c r="B688">
        <v>2668</v>
      </c>
      <c r="F688">
        <f>'Switchgrass Fit Low Rain'!$B$17+'Switchgrass Fit Low Rain'!$B$18*'Switchgrass k=0.012 Low Rain'!B688</f>
        <v>2.2646203688468134</v>
      </c>
      <c r="G688" s="5">
        <f t="shared" si="46"/>
        <v>9.6274690201016018</v>
      </c>
      <c r="H688" s="5">
        <f t="shared" si="47"/>
        <v>26.475539805279404</v>
      </c>
      <c r="I688" s="11">
        <f t="shared" si="48"/>
        <v>8118085.0809382396</v>
      </c>
      <c r="J688" s="5">
        <f t="shared" si="45"/>
        <v>35.033404078108909</v>
      </c>
    </row>
    <row r="689" spans="1:10" x14ac:dyDescent="0.25">
      <c r="A689">
        <v>649</v>
      </c>
      <c r="B689">
        <v>2669</v>
      </c>
      <c r="F689">
        <f>'Switchgrass Fit Low Rain'!$B$17+'Switchgrass Fit Low Rain'!$B$18*'Switchgrass k=0.012 Low Rain'!B689</f>
        <v>2.2526203688468129</v>
      </c>
      <c r="G689" s="5">
        <f t="shared" si="46"/>
        <v>9.5126298052169567</v>
      </c>
      <c r="H689" s="5">
        <f t="shared" si="47"/>
        <v>26.15973196434663</v>
      </c>
      <c r="I689" s="11">
        <f t="shared" si="48"/>
        <v>8118120.7533000093</v>
      </c>
      <c r="J689" s="5">
        <f t="shared" si="45"/>
        <v>35.033558021342053</v>
      </c>
    </row>
    <row r="690" spans="1:10" x14ac:dyDescent="0.25">
      <c r="A690">
        <v>650</v>
      </c>
      <c r="B690">
        <v>2670</v>
      </c>
      <c r="F690">
        <f>'Switchgrass Fit Low Rain'!$B$17+'Switchgrass Fit Low Rain'!$B$18*'Switchgrass k=0.012 Low Rain'!B690</f>
        <v>2.2406203688468125</v>
      </c>
      <c r="G690" s="5">
        <f t="shared" si="46"/>
        <v>9.399160425462167</v>
      </c>
      <c r="H690" s="5">
        <f t="shared" si="47"/>
        <v>25.847691170020958</v>
      </c>
      <c r="I690" s="11">
        <f t="shared" si="48"/>
        <v>8118156.0001516044</v>
      </c>
      <c r="J690" s="5">
        <f t="shared" si="45"/>
        <v>35.033710128296107</v>
      </c>
    </row>
    <row r="691" spans="1:10" x14ac:dyDescent="0.25">
      <c r="A691">
        <v>651</v>
      </c>
      <c r="B691">
        <v>2671</v>
      </c>
      <c r="F691">
        <f>'Switchgrass Fit Low Rain'!$B$17+'Switchgrass Fit Low Rain'!$B$18*'Switchgrass k=0.012 Low Rain'!B691</f>
        <v>2.2286203688468191</v>
      </c>
      <c r="G691" s="5">
        <f t="shared" si="46"/>
        <v>9.2870445410505376</v>
      </c>
      <c r="H691" s="5">
        <f t="shared" si="47"/>
        <v>25.539372487888979</v>
      </c>
      <c r="I691" s="11">
        <f t="shared" si="48"/>
        <v>8118190.8265686333</v>
      </c>
      <c r="J691" s="5">
        <f t="shared" si="45"/>
        <v>35.033860420874738</v>
      </c>
    </row>
    <row r="692" spans="1:10" x14ac:dyDescent="0.25">
      <c r="A692">
        <v>652</v>
      </c>
      <c r="B692">
        <v>2672</v>
      </c>
      <c r="F692">
        <f>'Switchgrass Fit Low Rain'!$B$17+'Switchgrass Fit Low Rain'!$B$18*'Switchgrass k=0.012 Low Rain'!B692</f>
        <v>2.2166203688468187</v>
      </c>
      <c r="G692" s="5">
        <f t="shared" si="46"/>
        <v>9.1762660071008426</v>
      </c>
      <c r="H692" s="5">
        <f t="shared" si="47"/>
        <v>25.234731519527315</v>
      </c>
      <c r="I692" s="11">
        <f t="shared" si="48"/>
        <v>8118225.23756616</v>
      </c>
      <c r="J692" s="5">
        <f t="shared" si="45"/>
        <v>35.034008920720339</v>
      </c>
    </row>
    <row r="693" spans="1:10" x14ac:dyDescent="0.25">
      <c r="A693">
        <v>653</v>
      </c>
      <c r="B693">
        <v>2673</v>
      </c>
      <c r="F693">
        <f>'Switchgrass Fit Low Rain'!$B$17+'Switchgrass Fit Low Rain'!$B$18*'Switchgrass k=0.012 Low Rain'!B693</f>
        <v>2.2046203688468182</v>
      </c>
      <c r="G693" s="5">
        <f t="shared" si="46"/>
        <v>9.0668088713128334</v>
      </c>
      <c r="H693" s="5">
        <f t="shared" si="47"/>
        <v>24.933724396110293</v>
      </c>
      <c r="I693" s="11">
        <f t="shared" si="48"/>
        <v>8118259.238099427</v>
      </c>
      <c r="J693" s="5">
        <f t="shared" si="45"/>
        <v>35.034155649217141</v>
      </c>
    </row>
    <row r="694" spans="1:10" x14ac:dyDescent="0.25">
      <c r="A694">
        <v>654</v>
      </c>
      <c r="B694">
        <v>2674</v>
      </c>
      <c r="F694">
        <f>'Switchgrass Fit Low Rain'!$B$17+'Switchgrass Fit Low Rain'!$B$18*'Switchgrass k=0.012 Low Rain'!B694</f>
        <v>2.1926203688468178</v>
      </c>
      <c r="G694" s="5">
        <f t="shared" si="46"/>
        <v>8.9586573716698137</v>
      </c>
      <c r="H694" s="5">
        <f t="shared" si="47"/>
        <v>24.636307772091989</v>
      </c>
      <c r="I694" s="11">
        <f t="shared" si="48"/>
        <v>8118292.833064571</v>
      </c>
      <c r="J694" s="5">
        <f t="shared" si="45"/>
        <v>35.034300627494304</v>
      </c>
    </row>
    <row r="695" spans="1:10" x14ac:dyDescent="0.25">
      <c r="A695">
        <v>655</v>
      </c>
      <c r="B695">
        <v>2675</v>
      </c>
      <c r="F695">
        <f>'Switchgrass Fit Low Rain'!$B$17+'Switchgrass Fit Low Rain'!$B$18*'Switchgrass k=0.012 Low Rain'!B695</f>
        <v>2.1806203688468173</v>
      </c>
      <c r="G695" s="5">
        <f t="shared" si="46"/>
        <v>8.8517959341689494</v>
      </c>
      <c r="H695" s="5">
        <f t="shared" si="47"/>
        <v>24.342438818964609</v>
      </c>
      <c r="I695" s="11">
        <f t="shared" si="48"/>
        <v>8118326.0272993241</v>
      </c>
      <c r="J695" s="5">
        <f t="shared" si="45"/>
        <v>35.034443876428945</v>
      </c>
    </row>
    <row r="696" spans="1:10" x14ac:dyDescent="0.25">
      <c r="A696">
        <v>656</v>
      </c>
      <c r="B696">
        <v>2676</v>
      </c>
      <c r="F696">
        <f>'Switchgrass Fit Low Rain'!$B$17+'Switchgrass Fit Low Rain'!$B$18*'Switchgrass k=0.012 Low Rain'!B696</f>
        <v>2.1686203688468169</v>
      </c>
      <c r="G696" s="5">
        <f t="shared" si="46"/>
        <v>8.7462091705785827</v>
      </c>
      <c r="H696" s="5">
        <f t="shared" si="47"/>
        <v>24.052075219091101</v>
      </c>
      <c r="I696" s="11">
        <f t="shared" si="48"/>
        <v>8118358.8255837141</v>
      </c>
      <c r="J696" s="5">
        <f t="shared" si="45"/>
        <v>35.034585416649158</v>
      </c>
    </row>
    <row r="697" spans="1:10" x14ac:dyDescent="0.25">
      <c r="A697">
        <v>657</v>
      </c>
      <c r="B697">
        <v>2677</v>
      </c>
      <c r="F697">
        <f>'Switchgrass Fit Low Rain'!$B$17+'Switchgrass Fit Low Rain'!$B$18*'Switchgrass k=0.012 Low Rain'!B697</f>
        <v>2.1566203688468164</v>
      </c>
      <c r="G697" s="5">
        <f t="shared" si="46"/>
        <v>8.6418818762223015</v>
      </c>
      <c r="H697" s="5">
        <f t="shared" si="47"/>
        <v>23.765175159611328</v>
      </c>
      <c r="I697" s="11">
        <f t="shared" si="48"/>
        <v>8118391.2326407507</v>
      </c>
      <c r="J697" s="5">
        <f t="shared" si="45"/>
        <v>35.034725268536995</v>
      </c>
    </row>
    <row r="698" spans="1:10" x14ac:dyDescent="0.25">
      <c r="A698">
        <v>658</v>
      </c>
      <c r="B698">
        <v>2678</v>
      </c>
      <c r="F698">
        <f>'Switchgrass Fit Low Rain'!$B$17+'Switchgrass Fit Low Rain'!$B$18*'Switchgrass k=0.012 Low Rain'!B698</f>
        <v>2.1446203688468159</v>
      </c>
      <c r="G698" s="5">
        <f t="shared" si="46"/>
        <v>8.5387990277894392</v>
      </c>
      <c r="H698" s="5">
        <f t="shared" si="47"/>
        <v>23.481697326420957</v>
      </c>
      <c r="I698" s="11">
        <f t="shared" si="48"/>
        <v>8118423.2531371051</v>
      </c>
      <c r="J698" s="5">
        <f t="shared" si="45"/>
        <v>35.034863452231349</v>
      </c>
    </row>
    <row r="699" spans="1:10" x14ac:dyDescent="0.25">
      <c r="A699">
        <v>659</v>
      </c>
      <c r="B699">
        <v>2679</v>
      </c>
      <c r="F699">
        <f>'Switchgrass Fit Low Rain'!$B$17+'Switchgrass Fit Low Rain'!$B$18*'Switchgrass k=0.012 Low Rain'!B699</f>
        <v>2.1326203688468155</v>
      </c>
      <c r="G699" s="5">
        <f t="shared" si="46"/>
        <v>8.4369457811716941</v>
      </c>
      <c r="H699" s="5">
        <f t="shared" si="47"/>
        <v>23.201600898222161</v>
      </c>
      <c r="I699" s="11">
        <f t="shared" si="48"/>
        <v>8118454.8916837843</v>
      </c>
      <c r="J699" s="5">
        <f t="shared" si="45"/>
        <v>35.034999987630918</v>
      </c>
    </row>
    <row r="700" spans="1:10" x14ac:dyDescent="0.25">
      <c r="A700">
        <v>660</v>
      </c>
      <c r="B700">
        <v>2680</v>
      </c>
      <c r="F700">
        <f>'Switchgrass Fit Low Rain'!$B$17+'Switchgrass Fit Low Rain'!$B$18*'Switchgrass k=0.012 Low Rain'!B700</f>
        <v>2.120620368846815</v>
      </c>
      <c r="G700" s="5">
        <f t="shared" si="46"/>
        <v>8.3363074693255506</v>
      </c>
      <c r="H700" s="5">
        <f t="shared" si="47"/>
        <v>22.924845540645265</v>
      </c>
      <c r="I700" s="11">
        <f t="shared" si="48"/>
        <v>8118486.152836795</v>
      </c>
      <c r="J700" s="5">
        <f t="shared" si="45"/>
        <v>35.035134894397032</v>
      </c>
    </row>
    <row r="701" spans="1:10" x14ac:dyDescent="0.25">
      <c r="A701">
        <v>661</v>
      </c>
      <c r="B701">
        <v>2681</v>
      </c>
      <c r="F701">
        <f>'Switchgrass Fit Low Rain'!$B$17+'Switchgrass Fit Low Rain'!$B$18*'Switchgrass k=0.012 Low Rain'!B701</f>
        <v>2.1086203688468146</v>
      </c>
      <c r="G701" s="5">
        <f t="shared" si="46"/>
        <v>8.2368696001601993</v>
      </c>
      <c r="H701" s="5">
        <f t="shared" si="47"/>
        <v>22.651391400440549</v>
      </c>
      <c r="I701" s="11">
        <f t="shared" si="48"/>
        <v>8118517.0410977956</v>
      </c>
      <c r="J701" s="5">
        <f t="shared" si="45"/>
        <v>35.035268191956511</v>
      </c>
    </row>
    <row r="702" spans="1:10" x14ac:dyDescent="0.25">
      <c r="A702">
        <v>662</v>
      </c>
      <c r="B702">
        <v>2682</v>
      </c>
      <c r="F702">
        <f>'Switchgrass Fit Low Rain'!$B$17+'Switchgrass Fit Low Rain'!$B$18*'Switchgrass k=0.012 Low Rain'!B702</f>
        <v>2.0966203688468141</v>
      </c>
      <c r="G702" s="5">
        <f t="shared" si="46"/>
        <v>8.1386178544506489</v>
      </c>
      <c r="H702" s="5">
        <f t="shared" si="47"/>
        <v>22.381199099739284</v>
      </c>
      <c r="I702" s="11">
        <f t="shared" si="48"/>
        <v>8118547.5609147502</v>
      </c>
      <c r="J702" s="5">
        <f t="shared" si="45"/>
        <v>35.035399899504426</v>
      </c>
    </row>
    <row r="703" spans="1:10" x14ac:dyDescent="0.25">
      <c r="A703">
        <v>663</v>
      </c>
      <c r="B703">
        <v>2683</v>
      </c>
      <c r="F703">
        <f>'Switchgrass Fit Low Rain'!$B$17+'Switchgrass Fit Low Rain'!$B$18*'Switchgrass k=0.012 Low Rain'!B703</f>
        <v>2.0846203688468137</v>
      </c>
      <c r="G703" s="5">
        <f t="shared" si="46"/>
        <v>8.0415380837757393</v>
      </c>
      <c r="H703" s="5">
        <f t="shared" si="47"/>
        <v>22.114229730383283</v>
      </c>
      <c r="I703" s="11">
        <f t="shared" si="48"/>
        <v>8118577.7166825645</v>
      </c>
      <c r="J703" s="5">
        <f t="shared" si="45"/>
        <v>35.035530036006882</v>
      </c>
    </row>
    <row r="704" spans="1:10" x14ac:dyDescent="0.25">
      <c r="A704">
        <v>664</v>
      </c>
      <c r="B704">
        <v>2684</v>
      </c>
      <c r="F704">
        <f>'Switchgrass Fit Low Rain'!$B$17+'Switchgrass Fit Low Rain'!$B$18*'Switchgrass k=0.012 Low Rain'!B704</f>
        <v>2.0726203688468132</v>
      </c>
      <c r="G704" s="5">
        <f t="shared" si="46"/>
        <v>7.9456163084807372</v>
      </c>
      <c r="H704" s="5">
        <f t="shared" si="47"/>
        <v>21.850444848322027</v>
      </c>
      <c r="I704" s="11">
        <f t="shared" si="48"/>
        <v>8118607.5127437217</v>
      </c>
      <c r="J704" s="5">
        <f t="shared" si="45"/>
        <v>35.035658620203783</v>
      </c>
    </row>
    <row r="705" spans="1:10" x14ac:dyDescent="0.25">
      <c r="A705">
        <v>665</v>
      </c>
      <c r="B705">
        <v>2685</v>
      </c>
      <c r="F705">
        <f>'Switchgrass Fit Low Rain'!$B$17+'Switchgrass Fit Low Rain'!$B$18*'Switchgrass k=0.012 Low Rain'!B705</f>
        <v>2.0606203688468128</v>
      </c>
      <c r="G705" s="5">
        <f t="shared" si="46"/>
        <v>7.8508387156642483</v>
      </c>
      <c r="H705" s="5">
        <f t="shared" si="47"/>
        <v>21.589806468076684</v>
      </c>
      <c r="I705" s="11">
        <f t="shared" si="48"/>
        <v>8118636.9533889052</v>
      </c>
      <c r="J705" s="5">
        <f t="shared" si="45"/>
        <v>35.035785670611453</v>
      </c>
    </row>
    <row r="706" spans="1:10" x14ac:dyDescent="0.25">
      <c r="A706">
        <v>666</v>
      </c>
      <c r="B706">
        <v>2686</v>
      </c>
      <c r="F706">
        <f>'Switchgrass Fit Low Rain'!$B$17+'Switchgrass Fit Low Rain'!$B$18*'Switchgrass k=0.012 Low Rain'!B706</f>
        <v>2.0486203688468123</v>
      </c>
      <c r="G706" s="5">
        <f t="shared" si="46"/>
        <v>7.7571916571891295</v>
      </c>
      <c r="H706" s="5">
        <f t="shared" si="47"/>
        <v>21.332277057270105</v>
      </c>
      <c r="I706" s="11">
        <f t="shared" si="48"/>
        <v>8118666.0428576199</v>
      </c>
      <c r="J706" s="5">
        <f t="shared" si="45"/>
        <v>35.03591120552538</v>
      </c>
    </row>
    <row r="707" spans="1:10" x14ac:dyDescent="0.25">
      <c r="A707">
        <v>667</v>
      </c>
      <c r="B707">
        <v>2687</v>
      </c>
      <c r="F707">
        <f>'Switchgrass Fit Low Rain'!$B$17+'Switchgrass Fit Low Rain'!$B$18*'Switchgrass k=0.012 Low Rain'!B707</f>
        <v>2.036620368846819</v>
      </c>
      <c r="G707" s="5">
        <f t="shared" si="46"/>
        <v>7.6646616477171916</v>
      </c>
      <c r="H707" s="5">
        <f t="shared" si="47"/>
        <v>21.077819531222278</v>
      </c>
      <c r="I707" s="11">
        <f t="shared" si="48"/>
        <v>8118694.7853387985</v>
      </c>
      <c r="J707" s="5">
        <f t="shared" si="45"/>
        <v>35.036035243022809</v>
      </c>
    </row>
    <row r="708" spans="1:10" x14ac:dyDescent="0.25">
      <c r="A708">
        <v>668</v>
      </c>
      <c r="B708">
        <v>2688</v>
      </c>
      <c r="F708">
        <f>'Switchgrass Fit Low Rain'!$B$17+'Switchgrass Fit Low Rain'!$B$18*'Switchgrass k=0.012 Low Rain'!B708</f>
        <v>2.0246203688468185</v>
      </c>
      <c r="G708" s="5">
        <f t="shared" si="46"/>
        <v>7.5732353627670683</v>
      </c>
      <c r="H708" s="5">
        <f t="shared" si="47"/>
        <v>20.826397247609439</v>
      </c>
      <c r="I708" s="11">
        <f t="shared" si="48"/>
        <v>8118723.1849714089</v>
      </c>
      <c r="J708" s="5">
        <f t="shared" si="45"/>
        <v>35.036157800965348</v>
      </c>
    </row>
    <row r="709" spans="1:10" x14ac:dyDescent="0.25">
      <c r="A709">
        <v>669</v>
      </c>
      <c r="B709">
        <v>2689</v>
      </c>
      <c r="F709">
        <f>'Switchgrass Fit Low Rain'!$B$17+'Switchgrass Fit Low Rain'!$B$18*'Switchgrass k=0.012 Low Rain'!B709</f>
        <v>2.0126203688468181</v>
      </c>
      <c r="G709" s="5">
        <f t="shared" si="46"/>
        <v>7.4828996367957981</v>
      </c>
      <c r="H709" s="5">
        <f t="shared" si="47"/>
        <v>20.577974001188444</v>
      </c>
      <c r="I709" s="11">
        <f t="shared" si="48"/>
        <v>8118751.2458450468</v>
      </c>
      <c r="J709" s="5">
        <f t="shared" si="45"/>
        <v>35.036278897001559</v>
      </c>
    </row>
    <row r="710" spans="1:10" x14ac:dyDescent="0.25">
      <c r="A710">
        <v>670</v>
      </c>
      <c r="B710">
        <v>2690</v>
      </c>
      <c r="F710">
        <f>'Switchgrass Fit Low Rain'!$B$17+'Switchgrass Fit Low Rain'!$B$18*'Switchgrass k=0.012 Low Rain'!B710</f>
        <v>2.0006203688468176</v>
      </c>
      <c r="G710" s="5">
        <f t="shared" si="46"/>
        <v>7.3936414613027388</v>
      </c>
      <c r="H710" s="5">
        <f t="shared" si="47"/>
        <v>20.332514018582533</v>
      </c>
      <c r="I710" s="11">
        <f t="shared" si="48"/>
        <v>8118778.9720005272</v>
      </c>
      <c r="J710" s="5">
        <f t="shared" si="45"/>
        <v>35.036398548569487</v>
      </c>
    </row>
    <row r="711" spans="1:10" x14ac:dyDescent="0.25">
      <c r="A711">
        <v>671</v>
      </c>
      <c r="B711">
        <v>2691</v>
      </c>
      <c r="F711">
        <f>'Switchgrass Fit Low Rain'!$B$17+'Switchgrass Fit Low Rain'!$B$18*'Switchgrass k=0.012 Low Rain'!B711</f>
        <v>1.9886203688468171</v>
      </c>
      <c r="G711" s="5">
        <f t="shared" si="46"/>
        <v>7.3054479829563803</v>
      </c>
      <c r="H711" s="5">
        <f t="shared" si="47"/>
        <v>20.089981953130046</v>
      </c>
      <c r="I711" s="11">
        <f t="shared" si="48"/>
        <v>8118806.3674304625</v>
      </c>
      <c r="J711" s="5">
        <f t="shared" ref="J711:J740" si="49">I711/$C$2*100</f>
        <v>35.036516772899148</v>
      </c>
    </row>
    <row r="712" spans="1:10" x14ac:dyDescent="0.25">
      <c r="A712">
        <v>672</v>
      </c>
      <c r="B712">
        <v>2692</v>
      </c>
      <c r="F712">
        <f>'Switchgrass Fit Low Rain'!$B$17+'Switchgrass Fit Low Rain'!$B$18*'Switchgrass k=0.012 Low Rain'!B712</f>
        <v>1.9766203688468167</v>
      </c>
      <c r="G712" s="5">
        <f t="shared" si="46"/>
        <v>7.2183065017434433</v>
      </c>
      <c r="H712" s="5">
        <f t="shared" si="47"/>
        <v>19.850342879794468</v>
      </c>
      <c r="I712" s="11">
        <f t="shared" si="48"/>
        <v>8118833.4360798439</v>
      </c>
      <c r="J712" s="5">
        <f t="shared" si="49"/>
        <v>35.036633587015061</v>
      </c>
    </row>
    <row r="713" spans="1:10" x14ac:dyDescent="0.25">
      <c r="A713">
        <v>673</v>
      </c>
      <c r="B713">
        <v>2693</v>
      </c>
      <c r="F713">
        <f>'Switchgrass Fit Low Rain'!$B$17+'Switchgrass Fit Low Rain'!$B$18*'Switchgrass k=0.012 Low Rain'!B713</f>
        <v>1.9646203688468162</v>
      </c>
      <c r="G713" s="5">
        <f t="shared" si="46"/>
        <v>7.132204469140051</v>
      </c>
      <c r="H713" s="5">
        <f t="shared" si="47"/>
        <v>19.613562290135139</v>
      </c>
      <c r="I713" s="11">
        <f t="shared" si="48"/>
        <v>8118860.1818466038</v>
      </c>
      <c r="J713" s="5">
        <f t="shared" si="49"/>
        <v>35.036749007738663</v>
      </c>
    </row>
    <row r="714" spans="1:10" x14ac:dyDescent="0.25">
      <c r="A714">
        <v>674</v>
      </c>
      <c r="B714">
        <v>2694</v>
      </c>
      <c r="F714">
        <f>'Switchgrass Fit Low Rain'!$B$17+'Switchgrass Fit Low Rain'!$B$18*'Switchgrass k=0.012 Low Rain'!B714</f>
        <v>1.9526203688468158</v>
      </c>
      <c r="G714" s="5">
        <f t="shared" si="46"/>
        <v>7.0471294863047227</v>
      </c>
      <c r="H714" s="5">
        <f t="shared" si="47"/>
        <v>19.379606087337987</v>
      </c>
      <c r="I714" s="11">
        <f t="shared" si="48"/>
        <v>8118886.6085821781</v>
      </c>
      <c r="J714" s="5">
        <f t="shared" si="49"/>
        <v>35.036863051690723</v>
      </c>
    </row>
    <row r="715" spans="1:10" x14ac:dyDescent="0.25">
      <c r="A715">
        <v>675</v>
      </c>
      <c r="B715">
        <v>2695</v>
      </c>
      <c r="F715">
        <f>'Switchgrass Fit Low Rain'!$B$17+'Switchgrass Fit Low Rain'!$B$18*'Switchgrass k=0.012 Low Rain'!B715</f>
        <v>1.9406203688468153</v>
      </c>
      <c r="G715" s="5">
        <f t="shared" si="46"/>
        <v>6.9630693022929204</v>
      </c>
      <c r="H715" s="5">
        <f t="shared" si="47"/>
        <v>19.148440581305533</v>
      </c>
      <c r="I715" s="11">
        <f t="shared" si="48"/>
        <v>8118912.7200920619</v>
      </c>
      <c r="J715" s="5">
        <f t="shared" si="49"/>
        <v>35.03697573529378</v>
      </c>
    </row>
    <row r="716" spans="1:10" x14ac:dyDescent="0.25">
      <c r="A716">
        <v>676</v>
      </c>
      <c r="B716">
        <v>2696</v>
      </c>
      <c r="F716">
        <f>'Switchgrass Fit Low Rain'!$B$17+'Switchgrass Fit Low Rain'!$B$18*'Switchgrass k=0.012 Low Rain'!B716</f>
        <v>1.9286203688468149</v>
      </c>
      <c r="G716" s="5">
        <f t="shared" si="46"/>
        <v>6.8800118122928904</v>
      </c>
      <c r="H716" s="5">
        <f t="shared" si="47"/>
        <v>18.92003248380545</v>
      </c>
      <c r="I716" s="11">
        <f t="shared" si="48"/>
        <v>8118938.5201363573</v>
      </c>
      <c r="J716" s="5">
        <f t="shared" si="49"/>
        <v>35.037087074774462</v>
      </c>
    </row>
    <row r="717" spans="1:10" x14ac:dyDescent="0.25">
      <c r="A717">
        <v>677</v>
      </c>
      <c r="B717">
        <v>2697</v>
      </c>
      <c r="F717">
        <f>'Switchgrass Fit Low Rain'!$B$17+'Switchgrass Fit Low Rain'!$B$18*'Switchgrass k=0.012 Low Rain'!B717</f>
        <v>1.9166203688468144</v>
      </c>
      <c r="G717" s="5">
        <f t="shared" si="46"/>
        <v>6.7979450558825487</v>
      </c>
      <c r="H717" s="5">
        <f t="shared" si="47"/>
        <v>18.69434890367701</v>
      </c>
      <c r="I717" s="11">
        <f t="shared" si="48"/>
        <v>8118964.0124303168</v>
      </c>
      <c r="J717" s="5">
        <f t="shared" si="49"/>
        <v>35.037197086165847</v>
      </c>
    </row>
    <row r="718" spans="1:10" x14ac:dyDescent="0.25">
      <c r="A718">
        <v>678</v>
      </c>
      <c r="B718">
        <v>2698</v>
      </c>
      <c r="F718">
        <f>'Switchgrass Fit Low Rain'!$B$17+'Switchgrass Fit Low Rain'!$B$18*'Switchgrass k=0.012 Low Rain'!B718</f>
        <v>1.904620368846814</v>
      </c>
      <c r="G718" s="5">
        <f t="shared" si="46"/>
        <v>6.7168572153071588</v>
      </c>
      <c r="H718" s="5">
        <f t="shared" si="47"/>
        <v>18.471357342094688</v>
      </c>
      <c r="I718" s="11">
        <f t="shared" si="48"/>
        <v>8118989.200644874</v>
      </c>
      <c r="J718" s="5">
        <f t="shared" si="49"/>
        <v>35.037305785309776</v>
      </c>
    </row>
    <row r="719" spans="1:10" x14ac:dyDescent="0.25">
      <c r="A719">
        <v>679</v>
      </c>
      <c r="B719">
        <v>2699</v>
      </c>
      <c r="F719">
        <f>'Switchgrass Fit Low Rain'!$B$17+'Switchgrass Fit Low Rain'!$B$18*'Switchgrass k=0.012 Low Rain'!B719</f>
        <v>1.8926203688468135</v>
      </c>
      <c r="G719" s="5">
        <f t="shared" si="46"/>
        <v>6.6367366137775585</v>
      </c>
      <c r="H719" s="5">
        <f t="shared" si="47"/>
        <v>18.251025687888287</v>
      </c>
      <c r="I719" s="11">
        <f t="shared" si="48"/>
        <v>8119014.0884071756</v>
      </c>
      <c r="J719" s="5">
        <f t="shared" si="49"/>
        <v>35.037413187859094</v>
      </c>
    </row>
    <row r="720" spans="1:10" x14ac:dyDescent="0.25">
      <c r="A720">
        <v>680</v>
      </c>
      <c r="B720">
        <v>2700</v>
      </c>
      <c r="F720">
        <f>'Switchgrass Fit Low Rain'!$B$17+'Switchgrass Fit Low Rain'!$B$18*'Switchgrass k=0.012 Low Rain'!B720</f>
        <v>1.8806203688468131</v>
      </c>
      <c r="G720" s="5">
        <f t="shared" si="46"/>
        <v>6.5575717137886782</v>
      </c>
      <c r="H720" s="5">
        <f t="shared" si="47"/>
        <v>18.033322212918865</v>
      </c>
      <c r="I720" s="11">
        <f t="shared" si="48"/>
        <v>8119038.6793011026</v>
      </c>
      <c r="J720" s="5">
        <f t="shared" si="49"/>
        <v>35.037519309279972</v>
      </c>
    </row>
    <row r="721" spans="1:10" x14ac:dyDescent="0.25">
      <c r="A721">
        <v>681</v>
      </c>
      <c r="B721">
        <v>2701</v>
      </c>
      <c r="F721">
        <f>'Switchgrass Fit Low Rain'!$B$17+'Switchgrass Fit Low Rain'!$B$18*'Switchgrass k=0.012 Low Rain'!B721</f>
        <v>1.8686203688468126</v>
      </c>
      <c r="G721" s="5">
        <f t="shared" si="46"/>
        <v>6.4793511154581216</v>
      </c>
      <c r="H721" s="5">
        <f t="shared" si="47"/>
        <v>17.818215567509835</v>
      </c>
      <c r="I721" s="11">
        <f t="shared" si="48"/>
        <v>8119062.9768677857</v>
      </c>
      <c r="J721" s="5">
        <f t="shared" si="49"/>
        <v>35.037624164854073</v>
      </c>
    </row>
    <row r="722" spans="1:10" x14ac:dyDescent="0.25">
      <c r="A722">
        <v>682</v>
      </c>
      <c r="B722">
        <v>2702</v>
      </c>
      <c r="F722">
        <f>'Switchgrass Fit Low Rain'!$B$17+'Switchgrass Fit Low Rain'!$B$18*'Switchgrass k=0.012 Low Rain'!B722</f>
        <v>1.8566203688468121</v>
      </c>
      <c r="G722" s="5">
        <f t="shared" si="46"/>
        <v>6.4020635548845632</v>
      </c>
      <c r="H722" s="5">
        <f t="shared" si="47"/>
        <v>17.605674775932549</v>
      </c>
      <c r="I722" s="11">
        <f t="shared" si="48"/>
        <v>8119086.984606117</v>
      </c>
      <c r="J722" s="5">
        <f t="shared" si="49"/>
        <v>35.037727769680771</v>
      </c>
    </row>
    <row r="723" spans="1:10" x14ac:dyDescent="0.25">
      <c r="A723">
        <v>683</v>
      </c>
      <c r="B723">
        <v>2703</v>
      </c>
      <c r="F723">
        <f>'Switchgrass Fit Low Rain'!$B$17+'Switchgrass Fit Low Rain'!$B$18*'Switchgrass k=0.012 Low Rain'!B723</f>
        <v>1.8446203688468188</v>
      </c>
      <c r="G723" s="5">
        <f t="shared" si="46"/>
        <v>6.3256979025257722</v>
      </c>
      <c r="H723" s="5">
        <f t="shared" si="47"/>
        <v>17.395669231945874</v>
      </c>
      <c r="I723" s="11">
        <f t="shared" si="48"/>
        <v>8119110.7059732517</v>
      </c>
      <c r="J723" s="5">
        <f t="shared" si="49"/>
        <v>35.037830138679347</v>
      </c>
    </row>
    <row r="724" spans="1:10" x14ac:dyDescent="0.25">
      <c r="A724">
        <v>684</v>
      </c>
      <c r="B724">
        <v>2704</v>
      </c>
      <c r="F724">
        <f>'Switchgrass Fit Low Rain'!$B$17+'Switchgrass Fit Low Rain'!$B$18*'Switchgrass k=0.012 Low Rain'!B724</f>
        <v>1.8326203688468183</v>
      </c>
      <c r="G724" s="5">
        <f t="shared" si="46"/>
        <v>6.2502431615957583</v>
      </c>
      <c r="H724" s="5">
        <f t="shared" si="47"/>
        <v>17.188168694388335</v>
      </c>
      <c r="I724" s="11">
        <f t="shared" si="48"/>
        <v>8119134.1443851078</v>
      </c>
      <c r="J724" s="5">
        <f t="shared" si="49"/>
        <v>35.037931286591117</v>
      </c>
    </row>
    <row r="725" spans="1:10" x14ac:dyDescent="0.25">
      <c r="A725">
        <v>685</v>
      </c>
      <c r="B725">
        <v>2705</v>
      </c>
      <c r="F725">
        <f>'Switchgrass Fit Low Rain'!$B$17+'Switchgrass Fit Low Rain'!$B$18*'Switchgrass k=0.012 Low Rain'!B725</f>
        <v>1.8206203688468179</v>
      </c>
      <c r="G725" s="5">
        <f t="shared" si="46"/>
        <v>6.1756884664814864</v>
      </c>
      <c r="H725" s="5">
        <f t="shared" si="47"/>
        <v>16.983143282824088</v>
      </c>
      <c r="I725" s="11">
        <f t="shared" si="48"/>
        <v>8119157.3032168569</v>
      </c>
      <c r="J725" s="5">
        <f t="shared" si="49"/>
        <v>35.038031227981556</v>
      </c>
    </row>
    <row r="726" spans="1:10" x14ac:dyDescent="0.25">
      <c r="A726">
        <v>686</v>
      </c>
      <c r="B726">
        <v>2706</v>
      </c>
      <c r="F726">
        <f>'Switchgrass Fit Low Rain'!$B$17+'Switchgrass Fit Low Rain'!$B$18*'Switchgrass k=0.012 Low Rain'!B726</f>
        <v>1.8086203688468174</v>
      </c>
      <c r="G726" s="5">
        <f t="shared" si="46"/>
        <v>6.1020230811780287</v>
      </c>
      <c r="H726" s="5">
        <f t="shared" si="47"/>
        <v>16.780563473239578</v>
      </c>
      <c r="I726" s="11">
        <f t="shared" si="48"/>
        <v>8119180.1858034115</v>
      </c>
      <c r="J726" s="5">
        <f t="shared" si="49"/>
        <v>35.038129977242384</v>
      </c>
    </row>
    <row r="727" spans="1:10" x14ac:dyDescent="0.25">
      <c r="A727">
        <v>687</v>
      </c>
      <c r="B727">
        <v>2707</v>
      </c>
      <c r="F727">
        <f>'Switchgrass Fit Low Rain'!$B$17+'Switchgrass Fit Low Rain'!$B$18*'Switchgrass k=0.012 Low Rain'!B727</f>
        <v>1.796620368846817</v>
      </c>
      <c r="G727" s="5">
        <f t="shared" si="46"/>
        <v>6.0292363977426069</v>
      </c>
      <c r="H727" s="5">
        <f t="shared" si="47"/>
        <v>16.580400093792168</v>
      </c>
      <c r="I727" s="11">
        <f t="shared" si="48"/>
        <v>8119202.7954399027</v>
      </c>
      <c r="J727" s="5">
        <f t="shared" si="49"/>
        <v>35.038227548593674</v>
      </c>
    </row>
    <row r="728" spans="1:10" x14ac:dyDescent="0.25">
      <c r="A728">
        <v>688</v>
      </c>
      <c r="B728">
        <v>2708</v>
      </c>
      <c r="F728">
        <f>'Switchgrass Fit Low Rain'!$B$17+'Switchgrass Fit Low Rain'!$B$18*'Switchgrass k=0.012 Low Rain'!B728</f>
        <v>1.7846203688468165</v>
      </c>
      <c r="G728" s="5">
        <f t="shared" si="46"/>
        <v>5.9573179347670306</v>
      </c>
      <c r="H728" s="5">
        <f t="shared" si="47"/>
        <v>16.382624320609334</v>
      </c>
      <c r="I728" s="11">
        <f t="shared" si="48"/>
        <v>8119225.1353821578</v>
      </c>
      <c r="J728" s="5">
        <f t="shared" si="49"/>
        <v>35.038323956085875</v>
      </c>
    </row>
    <row r="729" spans="1:10" x14ac:dyDescent="0.25">
      <c r="A729">
        <v>689</v>
      </c>
      <c r="B729">
        <v>2709</v>
      </c>
      <c r="F729">
        <f>'Switchgrass Fit Low Rain'!$B$17+'Switchgrass Fit Low Rain'!$B$18*'Switchgrass k=0.012 Low Rain'!B729</f>
        <v>1.7726203688468161</v>
      </c>
      <c r="G729" s="5">
        <f t="shared" si="46"/>
        <v>5.8862573358683559</v>
      </c>
      <c r="H729" s="5">
        <f t="shared" si="47"/>
        <v>16.187207673637978</v>
      </c>
      <c r="I729" s="11">
        <f t="shared" si="48"/>
        <v>8119247.208847167</v>
      </c>
      <c r="J729" s="5">
        <f t="shared" si="49"/>
        <v>35.038419213601827</v>
      </c>
    </row>
    <row r="730" spans="1:10" x14ac:dyDescent="0.25">
      <c r="A730">
        <v>690</v>
      </c>
      <c r="B730">
        <v>2710</v>
      </c>
      <c r="F730">
        <f>'Switchgrass Fit Low Rain'!$B$17+'Switchgrass Fit Low Rain'!$B$18*'Switchgrass k=0.012 Low Rain'!B730</f>
        <v>1.7606203688468156</v>
      </c>
      <c r="G730" s="5">
        <f t="shared" si="46"/>
        <v>5.8160443681975478</v>
      </c>
      <c r="H730" s="5">
        <f t="shared" si="47"/>
        <v>15.994122012543256</v>
      </c>
      <c r="I730" s="11">
        <f t="shared" si="48"/>
        <v>8119269.0190135473</v>
      </c>
      <c r="J730" s="5">
        <f t="shared" si="49"/>
        <v>35.03851333485877</v>
      </c>
    </row>
    <row r="731" spans="1:10" x14ac:dyDescent="0.25">
      <c r="A731">
        <v>691</v>
      </c>
      <c r="B731">
        <v>2711</v>
      </c>
      <c r="F731">
        <f>'Switchgrass Fit Low Rain'!$B$17+'Switchgrass Fit Low Rain'!$B$18*'Switchgrass k=0.012 Low Rain'!B731</f>
        <v>1.7486203688468152</v>
      </c>
      <c r="G731" s="5">
        <f t="shared" si="46"/>
        <v>5.7466689209659334</v>
      </c>
      <c r="H731" s="5">
        <f t="shared" si="47"/>
        <v>15.803339532656317</v>
      </c>
      <c r="I731" s="11">
        <f t="shared" si="48"/>
        <v>8119290.5690220008</v>
      </c>
      <c r="J731" s="5">
        <f t="shared" si="49"/>
        <v>35.038606333410335</v>
      </c>
    </row>
    <row r="732" spans="1:10" x14ac:dyDescent="0.25">
      <c r="A732">
        <v>692</v>
      </c>
      <c r="B732">
        <v>2712</v>
      </c>
      <c r="F732">
        <f>'Switchgrass Fit Low Rain'!$B$17+'Switchgrass Fit Low Rain'!$B$18*'Switchgrass k=0.012 Low Rain'!B732</f>
        <v>1.7366203688468147</v>
      </c>
      <c r="G732" s="5">
        <f t="shared" si="46"/>
        <v>5.6781210039892294</v>
      </c>
      <c r="H732" s="5">
        <f t="shared" si="47"/>
        <v>15.61483276097038</v>
      </c>
      <c r="I732" s="11">
        <f t="shared" si="48"/>
        <v>8119311.8619757658</v>
      </c>
      <c r="J732" s="5">
        <f t="shared" si="49"/>
        <v>35.038698222648485</v>
      </c>
    </row>
    <row r="733" spans="1:10" x14ac:dyDescent="0.25">
      <c r="A733">
        <v>693</v>
      </c>
      <c r="B733">
        <v>2713</v>
      </c>
      <c r="F733">
        <f>'Switchgrass Fit Low Rain'!$B$17+'Switchgrass Fit Low Rain'!$B$18*'Switchgrass k=0.012 Low Rain'!B733</f>
        <v>1.7246203688468142</v>
      </c>
      <c r="G733" s="5">
        <f t="shared" si="46"/>
        <v>5.6103907462489397</v>
      </c>
      <c r="H733" s="5">
        <f t="shared" si="47"/>
        <v>15.428574552184584</v>
      </c>
      <c r="I733" s="11">
        <f t="shared" si="48"/>
        <v>8119332.9009410636</v>
      </c>
      <c r="J733" s="5">
        <f t="shared" si="49"/>
        <v>35.038789015805406</v>
      </c>
    </row>
    <row r="734" spans="1:10" x14ac:dyDescent="0.25">
      <c r="A734">
        <v>694</v>
      </c>
      <c r="B734">
        <v>2714</v>
      </c>
      <c r="F734">
        <f>'Switchgrass Fit Low Rain'!$B$17+'Switchgrass Fit Low Rain'!$B$18*'Switchgrass k=0.012 Low Rain'!B734</f>
        <v>1.7126203688468138</v>
      </c>
      <c r="G734" s="5">
        <f t="shared" si="46"/>
        <v>5.5434683944709127</v>
      </c>
      <c r="H734" s="5">
        <f t="shared" si="47"/>
        <v>15.24453808479501</v>
      </c>
      <c r="I734" s="11">
        <f t="shared" si="48"/>
        <v>8119353.6889475426</v>
      </c>
      <c r="J734" s="5">
        <f t="shared" si="49"/>
        <v>35.038878725955477</v>
      </c>
    </row>
    <row r="735" spans="1:10" x14ac:dyDescent="0.25">
      <c r="A735">
        <v>695</v>
      </c>
      <c r="B735">
        <v>2715</v>
      </c>
      <c r="F735">
        <f>'Switchgrass Fit Low Rain'!$B$17+'Switchgrass Fit Low Rain'!$B$18*'Switchgrass k=0.012 Low Rain'!B735</f>
        <v>1.7006203688468133</v>
      </c>
      <c r="G735" s="5">
        <f t="shared" si="46"/>
        <v>5.4773443117208478</v>
      </c>
      <c r="H735" s="5">
        <f t="shared" si="47"/>
        <v>15.062696857232332</v>
      </c>
      <c r="I735" s="11">
        <f t="shared" si="48"/>
        <v>8119374.2289887117</v>
      </c>
      <c r="J735" s="5">
        <f t="shared" si="49"/>
        <v>35.038967366017133</v>
      </c>
    </row>
    <row r="736" spans="1:10" x14ac:dyDescent="0.25">
      <c r="A736">
        <v>696</v>
      </c>
      <c r="B736">
        <v>2716</v>
      </c>
      <c r="F736">
        <f>'Switchgrass Fit Low Rain'!$B$17+'Switchgrass Fit Low Rain'!$B$18*'Switchgrass k=0.012 Low Rain'!B736</f>
        <v>1.6886203688468129</v>
      </c>
      <c r="G736" s="5">
        <f t="shared" si="46"/>
        <v>5.4120089760165673</v>
      </c>
      <c r="H736" s="5">
        <f t="shared" si="47"/>
        <v>14.88302468404556</v>
      </c>
      <c r="I736" s="11">
        <f t="shared" si="48"/>
        <v>8119394.5240223715</v>
      </c>
      <c r="J736" s="5">
        <f t="shared" si="49"/>
        <v>35.039054948754675</v>
      </c>
    </row>
    <row r="737" spans="1:10" x14ac:dyDescent="0.25">
      <c r="A737">
        <v>697</v>
      </c>
      <c r="B737">
        <v>2717</v>
      </c>
      <c r="F737">
        <f>'Switchgrass Fit Low Rain'!$B$17+'Switchgrass Fit Low Rain'!$B$18*'Switchgrass k=0.012 Low Rain'!B737</f>
        <v>1.6766203688468124</v>
      </c>
      <c r="G737" s="5">
        <f t="shared" si="46"/>
        <v>5.3474529789568299</v>
      </c>
      <c r="H737" s="5">
        <f t="shared" si="47"/>
        <v>14.705495692131283</v>
      </c>
      <c r="I737" s="11">
        <f t="shared" si="48"/>
        <v>8119414.576971042</v>
      </c>
      <c r="J737" s="5">
        <f t="shared" si="49"/>
        <v>35.039141486780174</v>
      </c>
    </row>
    <row r="738" spans="1:10" x14ac:dyDescent="0.25">
      <c r="A738">
        <v>698</v>
      </c>
      <c r="B738">
        <v>2718</v>
      </c>
      <c r="F738">
        <f>'Switchgrass Fit Low Rain'!$B$17+'Switchgrass Fit Low Rain'!$B$18*'Switchgrass k=0.012 Low Rain'!B738</f>
        <v>1.6646203688468191</v>
      </c>
      <c r="G738" s="5">
        <f t="shared" si="46"/>
        <v>5.2836670243665438</v>
      </c>
      <c r="H738" s="5">
        <f t="shared" si="47"/>
        <v>14.530084317007995</v>
      </c>
      <c r="I738" s="11">
        <f t="shared" si="48"/>
        <v>8119434.3907223828</v>
      </c>
      <c r="J738" s="5">
        <f t="shared" si="49"/>
        <v>35.039226992555257</v>
      </c>
    </row>
    <row r="739" spans="1:10" x14ac:dyDescent="0.25">
      <c r="A739">
        <v>699</v>
      </c>
      <c r="B739">
        <v>2719</v>
      </c>
      <c r="F739">
        <f>'Switchgrass Fit Low Rain'!$B$17+'Switchgrass Fit Low Rain'!$B$18*'Switchgrass k=0.012 Low Rain'!B739</f>
        <v>1.6526203688468186</v>
      </c>
      <c r="G739" s="5">
        <f t="shared" si="46"/>
        <v>5.2206419269579483</v>
      </c>
      <c r="H739" s="5">
        <f t="shared" si="47"/>
        <v>14.356765299134358</v>
      </c>
      <c r="I739" s="11">
        <f t="shared" si="48"/>
        <v>8119453.9681296088</v>
      </c>
      <c r="J739" s="5">
        <f t="shared" si="49"/>
        <v>35.039311478392897</v>
      </c>
    </row>
    <row r="740" spans="1:10" x14ac:dyDescent="0.25">
      <c r="A740">
        <v>700</v>
      </c>
      <c r="B740">
        <v>2720</v>
      </c>
      <c r="F740">
        <f>'Switchgrass Fit Low Rain'!$B$17+'Switchgrass Fit Low Rain'!$B$18*'Switchgrass k=0.012 Low Rain'!B740</f>
        <v>1.6406203688468182</v>
      </c>
      <c r="G740" s="5">
        <f t="shared" si="46"/>
        <v>5.1583686110081466</v>
      </c>
      <c r="H740" s="5">
        <f t="shared" si="47"/>
        <v>14.185513680272404</v>
      </c>
      <c r="I740" s="11">
        <f t="shared" si="48"/>
        <v>8119473.3120118994</v>
      </c>
      <c r="J740" s="5">
        <f t="shared" si="49"/>
        <v>35.039394956459212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EB649-5798-44F5-8EB6-75A3068AB212}">
  <dimension ref="A1:I131"/>
  <sheetViews>
    <sheetView workbookViewId="0">
      <selection sqref="A1:I1048576"/>
    </sheetView>
  </sheetViews>
  <sheetFormatPr defaultRowHeight="15" x14ac:dyDescent="0.25"/>
  <cols>
    <col min="1" max="1" width="18" bestFit="1" customWidth="1"/>
    <col min="2" max="2" width="12" bestFit="1" customWidth="1"/>
    <col min="3" max="3" width="14.5703125" bestFit="1" customWidth="1"/>
    <col min="4" max="4" width="12.7109375" bestFit="1" customWidth="1"/>
    <col min="5" max="5" width="12" bestFit="1" customWidth="1"/>
    <col min="6" max="6" width="13.42578125" bestFit="1" customWidth="1"/>
    <col min="7" max="7" width="12" bestFit="1" customWidth="1"/>
    <col min="8" max="8" width="12.42578125" bestFit="1" customWidth="1"/>
    <col min="9" max="9" width="12.5703125" bestFit="1" customWidth="1"/>
  </cols>
  <sheetData>
    <row r="1" spans="1:9" x14ac:dyDescent="0.25">
      <c r="A1" t="s">
        <v>14</v>
      </c>
    </row>
    <row r="2" spans="1:9" ht="15.75" thickBot="1" x14ac:dyDescent="0.3"/>
    <row r="3" spans="1:9" x14ac:dyDescent="0.25">
      <c r="A3" s="9" t="s">
        <v>15</v>
      </c>
      <c r="B3" s="9"/>
    </row>
    <row r="4" spans="1:9" x14ac:dyDescent="0.25">
      <c r="A4" s="6" t="s">
        <v>16</v>
      </c>
      <c r="B4" s="6">
        <v>1</v>
      </c>
    </row>
    <row r="5" spans="1:9" x14ac:dyDescent="0.25">
      <c r="A5" s="6" t="s">
        <v>17</v>
      </c>
      <c r="B5" s="6">
        <v>1</v>
      </c>
    </row>
    <row r="6" spans="1:9" x14ac:dyDescent="0.25">
      <c r="A6" s="6" t="s">
        <v>18</v>
      </c>
      <c r="B6" s="6">
        <v>1</v>
      </c>
    </row>
    <row r="7" spans="1:9" x14ac:dyDescent="0.25">
      <c r="A7" s="6" t="s">
        <v>19</v>
      </c>
      <c r="B7" s="6">
        <v>9.6580330311888449E-16</v>
      </c>
    </row>
    <row r="8" spans="1:9" ht="15.75" thickBot="1" x14ac:dyDescent="0.3">
      <c r="A8" s="7" t="s">
        <v>20</v>
      </c>
      <c r="B8" s="7">
        <v>107</v>
      </c>
    </row>
    <row r="10" spans="1:9" ht="15.75" thickBot="1" x14ac:dyDescent="0.3">
      <c r="A10" t="s">
        <v>21</v>
      </c>
    </row>
    <row r="11" spans="1:9" x14ac:dyDescent="0.25">
      <c r="A11" s="8"/>
      <c r="B11" s="8" t="s">
        <v>25</v>
      </c>
      <c r="C11" s="8" t="s">
        <v>26</v>
      </c>
      <c r="D11" s="8" t="s">
        <v>27</v>
      </c>
      <c r="E11" s="8" t="s">
        <v>28</v>
      </c>
      <c r="F11" s="8" t="s">
        <v>29</v>
      </c>
    </row>
    <row r="12" spans="1:9" x14ac:dyDescent="0.25">
      <c r="A12" s="6" t="s">
        <v>22</v>
      </c>
      <c r="B12" s="6">
        <v>1</v>
      </c>
      <c r="C12" s="6">
        <v>1062.0195119999996</v>
      </c>
      <c r="D12" s="6">
        <v>1062.0195119999996</v>
      </c>
      <c r="E12" s="6">
        <v>1.1385579055097897E+33</v>
      </c>
      <c r="F12" s="6">
        <v>0</v>
      </c>
    </row>
    <row r="13" spans="1:9" x14ac:dyDescent="0.25">
      <c r="A13" s="6" t="s">
        <v>23</v>
      </c>
      <c r="B13" s="6">
        <v>105</v>
      </c>
      <c r="C13" s="6">
        <v>9.794148213311154E-29</v>
      </c>
      <c r="D13" s="6">
        <v>9.32776020315348E-31</v>
      </c>
      <c r="E13" s="6"/>
      <c r="F13" s="6"/>
    </row>
    <row r="14" spans="1:9" ht="15.75" thickBot="1" x14ac:dyDescent="0.3">
      <c r="A14" s="7" t="s">
        <v>3</v>
      </c>
      <c r="B14" s="7">
        <v>106</v>
      </c>
      <c r="C14" s="7">
        <v>1062.0195119999996</v>
      </c>
      <c r="D14" s="7"/>
      <c r="E14" s="7"/>
      <c r="F14" s="7"/>
    </row>
    <row r="15" spans="1:9" ht="15.75" thickBot="1" x14ac:dyDescent="0.3"/>
    <row r="16" spans="1:9" x14ac:dyDescent="0.25">
      <c r="A16" s="8"/>
      <c r="B16" s="8" t="s">
        <v>30</v>
      </c>
      <c r="C16" s="8" t="s">
        <v>19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8" t="s">
        <v>36</v>
      </c>
    </row>
    <row r="17" spans="1:9" x14ac:dyDescent="0.25">
      <c r="A17" s="6" t="s">
        <v>24</v>
      </c>
      <c r="B17" s="6">
        <v>217.53366427109822</v>
      </c>
      <c r="C17" s="6">
        <v>6.270172901394315E-15</v>
      </c>
      <c r="D17" s="6">
        <v>3.4693407612846636E+16</v>
      </c>
      <c r="E17" s="6">
        <v>0</v>
      </c>
      <c r="F17" s="6">
        <v>217.53366427109822</v>
      </c>
      <c r="G17" s="6">
        <v>217.53366427109822</v>
      </c>
      <c r="H17" s="6">
        <v>217.53366427109822</v>
      </c>
      <c r="I17" s="6">
        <v>217.53366427109822</v>
      </c>
    </row>
    <row r="18" spans="1:9" ht="15.75" thickBot="1" x14ac:dyDescent="0.3">
      <c r="A18" s="7" t="s">
        <v>37</v>
      </c>
      <c r="B18" s="7">
        <v>-0.10200000000000001</v>
      </c>
      <c r="C18" s="7">
        <v>3.0228918534051232E-18</v>
      </c>
      <c r="D18" s="7">
        <v>-3.3742523697995532E+16</v>
      </c>
      <c r="E18" s="7">
        <v>0</v>
      </c>
      <c r="F18" s="7">
        <v>-0.10200000000000001</v>
      </c>
      <c r="G18" s="7">
        <v>-0.10200000000000001</v>
      </c>
      <c r="H18" s="7">
        <v>-0.10200000000000001</v>
      </c>
      <c r="I18" s="7">
        <v>-0.10200000000000001</v>
      </c>
    </row>
    <row r="22" spans="1:9" x14ac:dyDescent="0.25">
      <c r="A22" t="s">
        <v>38</v>
      </c>
    </row>
    <row r="23" spans="1:9" ht="15.75" thickBot="1" x14ac:dyDescent="0.3"/>
    <row r="24" spans="1:9" x14ac:dyDescent="0.25">
      <c r="A24" s="8" t="s">
        <v>39</v>
      </c>
      <c r="B24" s="8" t="s">
        <v>40</v>
      </c>
      <c r="C24" s="8" t="s">
        <v>41</v>
      </c>
    </row>
    <row r="25" spans="1:9" x14ac:dyDescent="0.25">
      <c r="A25" s="6">
        <v>1</v>
      </c>
      <c r="B25" s="6">
        <v>11.391664271098193</v>
      </c>
      <c r="C25" s="6">
        <v>3.0198066269804258E-14</v>
      </c>
    </row>
    <row r="26" spans="1:9" x14ac:dyDescent="0.25">
      <c r="A26" s="6">
        <v>2</v>
      </c>
      <c r="B26" s="6">
        <v>11.289664271098189</v>
      </c>
      <c r="C26" s="6">
        <v>3.5527136788005009E-14</v>
      </c>
    </row>
    <row r="27" spans="1:9" x14ac:dyDescent="0.25">
      <c r="A27" s="6">
        <v>3</v>
      </c>
      <c r="B27" s="6">
        <v>11.187664271098214</v>
      </c>
      <c r="C27" s="6">
        <v>1.0658141036401503E-14</v>
      </c>
    </row>
    <row r="28" spans="1:9" x14ac:dyDescent="0.25">
      <c r="A28" s="6">
        <v>4</v>
      </c>
      <c r="B28" s="6">
        <v>11.08566427109821</v>
      </c>
      <c r="C28" s="6">
        <v>1.4210854715202004E-14</v>
      </c>
    </row>
    <row r="29" spans="1:9" x14ac:dyDescent="0.25">
      <c r="A29" s="6">
        <v>5</v>
      </c>
      <c r="B29" s="6">
        <v>10.983664271098206</v>
      </c>
      <c r="C29" s="6">
        <v>1.7763568394002505E-14</v>
      </c>
    </row>
    <row r="30" spans="1:9" x14ac:dyDescent="0.25">
      <c r="A30" s="6">
        <v>6</v>
      </c>
      <c r="B30" s="6">
        <v>10.881664271098202</v>
      </c>
      <c r="C30" s="6">
        <v>2.1316282072803006E-14</v>
      </c>
    </row>
    <row r="31" spans="1:9" x14ac:dyDescent="0.25">
      <c r="A31" s="6">
        <v>7</v>
      </c>
      <c r="B31" s="6">
        <v>10.779664271098198</v>
      </c>
      <c r="C31" s="6">
        <v>2.4868995751603507E-14</v>
      </c>
    </row>
    <row r="32" spans="1:9" x14ac:dyDescent="0.25">
      <c r="A32" s="6">
        <v>8</v>
      </c>
      <c r="B32" s="6">
        <v>10.677664271098195</v>
      </c>
      <c r="C32" s="6">
        <v>3.0198066269804258E-14</v>
      </c>
    </row>
    <row r="33" spans="1:3" x14ac:dyDescent="0.25">
      <c r="A33" s="6">
        <v>9</v>
      </c>
      <c r="B33" s="6">
        <v>10.575664271098191</v>
      </c>
      <c r="C33" s="6">
        <v>3.3750779948604759E-14</v>
      </c>
    </row>
    <row r="34" spans="1:3" x14ac:dyDescent="0.25">
      <c r="A34" s="6">
        <v>10</v>
      </c>
      <c r="B34" s="6">
        <v>10.473664271098215</v>
      </c>
      <c r="C34" s="6">
        <v>8.8817841970012523E-15</v>
      </c>
    </row>
    <row r="35" spans="1:3" x14ac:dyDescent="0.25">
      <c r="A35" s="6">
        <v>11</v>
      </c>
      <c r="B35" s="6">
        <v>10.371664271098211</v>
      </c>
      <c r="C35" s="6">
        <v>1.2434497875801753E-14</v>
      </c>
    </row>
    <row r="36" spans="1:3" x14ac:dyDescent="0.25">
      <c r="A36" s="6">
        <v>12</v>
      </c>
      <c r="B36" s="6">
        <v>10.269664271098208</v>
      </c>
      <c r="C36" s="6">
        <v>1.5987211554602254E-14</v>
      </c>
    </row>
    <row r="37" spans="1:3" x14ac:dyDescent="0.25">
      <c r="A37" s="6">
        <v>13</v>
      </c>
      <c r="B37" s="6">
        <v>10.167664271098204</v>
      </c>
      <c r="C37" s="6">
        <v>1.9539925233402755E-14</v>
      </c>
    </row>
    <row r="38" spans="1:3" x14ac:dyDescent="0.25">
      <c r="A38" s="6">
        <v>14</v>
      </c>
      <c r="B38" s="6">
        <v>10.0656642710982</v>
      </c>
      <c r="C38" s="6">
        <v>2.3092638912203256E-14</v>
      </c>
    </row>
    <row r="39" spans="1:3" x14ac:dyDescent="0.25">
      <c r="A39" s="6">
        <v>15</v>
      </c>
      <c r="B39" s="6">
        <v>9.963664271098196</v>
      </c>
      <c r="C39" s="6">
        <v>2.8421709430404007E-14</v>
      </c>
    </row>
    <row r="40" spans="1:3" x14ac:dyDescent="0.25">
      <c r="A40" s="6">
        <v>16</v>
      </c>
      <c r="B40" s="6">
        <v>9.8616642710981921</v>
      </c>
      <c r="C40" s="6">
        <v>3.1974423109204508E-14</v>
      </c>
    </row>
    <row r="41" spans="1:3" x14ac:dyDescent="0.25">
      <c r="A41" s="6">
        <v>17</v>
      </c>
      <c r="B41" s="6">
        <v>9.7596642710982167</v>
      </c>
      <c r="C41" s="6">
        <v>7.1054273576010019E-15</v>
      </c>
    </row>
    <row r="42" spans="1:3" x14ac:dyDescent="0.25">
      <c r="A42" s="6">
        <v>18</v>
      </c>
      <c r="B42" s="6">
        <v>9.6576642710982128</v>
      </c>
      <c r="C42" s="6">
        <v>1.0658141036401503E-14</v>
      </c>
    </row>
    <row r="43" spans="1:3" x14ac:dyDescent="0.25">
      <c r="A43" s="6">
        <v>19</v>
      </c>
      <c r="B43" s="6">
        <v>9.5556642710982089</v>
      </c>
      <c r="C43" s="6">
        <v>1.5987211554602254E-14</v>
      </c>
    </row>
    <row r="44" spans="1:3" x14ac:dyDescent="0.25">
      <c r="A44" s="6">
        <v>20</v>
      </c>
      <c r="B44" s="6">
        <v>9.4536642710982051</v>
      </c>
      <c r="C44" s="6">
        <v>1.9539925233402755E-14</v>
      </c>
    </row>
    <row r="45" spans="1:3" x14ac:dyDescent="0.25">
      <c r="A45" s="6">
        <v>21</v>
      </c>
      <c r="B45" s="6">
        <v>9.3516642710982012</v>
      </c>
      <c r="C45" s="6">
        <v>2.3092638912203256E-14</v>
      </c>
    </row>
    <row r="46" spans="1:3" x14ac:dyDescent="0.25">
      <c r="A46" s="6">
        <v>22</v>
      </c>
      <c r="B46" s="6">
        <v>9.2496642710981973</v>
      </c>
      <c r="C46" s="6">
        <v>2.6645352591003757E-14</v>
      </c>
    </row>
    <row r="47" spans="1:3" x14ac:dyDescent="0.25">
      <c r="A47" s="6">
        <v>23</v>
      </c>
      <c r="B47" s="6">
        <v>9.1476642710981935</v>
      </c>
      <c r="C47" s="6">
        <v>3.0198066269804258E-14</v>
      </c>
    </row>
    <row r="48" spans="1:3" x14ac:dyDescent="0.25">
      <c r="A48" s="6">
        <v>24</v>
      </c>
      <c r="B48" s="6">
        <v>9.0456642710981896</v>
      </c>
      <c r="C48" s="6">
        <v>3.3750779948604759E-14</v>
      </c>
    </row>
    <row r="49" spans="1:3" x14ac:dyDescent="0.25">
      <c r="A49" s="6">
        <v>25</v>
      </c>
      <c r="B49" s="6">
        <v>8.9436642710982142</v>
      </c>
      <c r="C49" s="6">
        <v>1.0658141036401503E-14</v>
      </c>
    </row>
    <row r="50" spans="1:3" x14ac:dyDescent="0.25">
      <c r="A50" s="6">
        <v>26</v>
      </c>
      <c r="B50" s="6">
        <v>8.8416642710982103</v>
      </c>
      <c r="C50" s="6">
        <v>1.4210854715202004E-14</v>
      </c>
    </row>
    <row r="51" spans="1:3" x14ac:dyDescent="0.25">
      <c r="A51" s="6">
        <v>27</v>
      </c>
      <c r="B51" s="6">
        <v>8.7396642710982064</v>
      </c>
      <c r="C51" s="6">
        <v>1.7763568394002505E-14</v>
      </c>
    </row>
    <row r="52" spans="1:3" x14ac:dyDescent="0.25">
      <c r="A52" s="6">
        <v>28</v>
      </c>
      <c r="B52" s="6">
        <v>8.6376642710982026</v>
      </c>
      <c r="C52" s="6">
        <v>2.1316282072803006E-14</v>
      </c>
    </row>
    <row r="53" spans="1:3" x14ac:dyDescent="0.25">
      <c r="A53" s="6">
        <v>29</v>
      </c>
      <c r="B53" s="6">
        <v>8.5356642710981987</v>
      </c>
      <c r="C53" s="6">
        <v>2.4868995751603507E-14</v>
      </c>
    </row>
    <row r="54" spans="1:3" x14ac:dyDescent="0.25">
      <c r="A54" s="6">
        <v>30</v>
      </c>
      <c r="B54" s="6">
        <v>8.4336642710981948</v>
      </c>
      <c r="C54" s="6">
        <v>3.0198066269804258E-14</v>
      </c>
    </row>
    <row r="55" spans="1:3" x14ac:dyDescent="0.25">
      <c r="A55" s="6">
        <v>31</v>
      </c>
      <c r="B55" s="6">
        <v>8.331664271098191</v>
      </c>
      <c r="C55" s="6">
        <v>3.3750779948604759E-14</v>
      </c>
    </row>
    <row r="56" spans="1:3" x14ac:dyDescent="0.25">
      <c r="A56" s="6">
        <v>32</v>
      </c>
      <c r="B56" s="6">
        <v>8.2296642710982155</v>
      </c>
      <c r="C56" s="6">
        <v>8.8817841970012523E-15</v>
      </c>
    </row>
    <row r="57" spans="1:3" x14ac:dyDescent="0.25">
      <c r="A57" s="6">
        <v>33</v>
      </c>
      <c r="B57" s="6">
        <v>8.1276642710982117</v>
      </c>
      <c r="C57" s="6">
        <v>1.2434497875801753E-14</v>
      </c>
    </row>
    <row r="58" spans="1:3" x14ac:dyDescent="0.25">
      <c r="A58" s="6">
        <v>34</v>
      </c>
      <c r="B58" s="6">
        <v>8.0256642710982078</v>
      </c>
      <c r="C58" s="6">
        <v>1.5987211554602254E-14</v>
      </c>
    </row>
    <row r="59" spans="1:3" x14ac:dyDescent="0.25">
      <c r="A59" s="6">
        <v>35</v>
      </c>
      <c r="B59" s="6">
        <v>7.9236642710982039</v>
      </c>
      <c r="C59" s="6">
        <v>2.042810365310288E-14</v>
      </c>
    </row>
    <row r="60" spans="1:3" x14ac:dyDescent="0.25">
      <c r="A60" s="6">
        <v>36</v>
      </c>
      <c r="B60" s="6">
        <v>7.8216642710982001</v>
      </c>
      <c r="C60" s="6">
        <v>2.3980817331903381E-14</v>
      </c>
    </row>
    <row r="61" spans="1:3" x14ac:dyDescent="0.25">
      <c r="A61" s="6">
        <v>37</v>
      </c>
      <c r="B61" s="6">
        <v>7.7196642710981962</v>
      </c>
      <c r="C61" s="6">
        <v>2.7533531010703882E-14</v>
      </c>
    </row>
    <row r="62" spans="1:3" x14ac:dyDescent="0.25">
      <c r="A62" s="6">
        <v>38</v>
      </c>
      <c r="B62" s="6">
        <v>7.6176642710981923</v>
      </c>
      <c r="C62" s="6">
        <v>3.1974423109204508E-14</v>
      </c>
    </row>
    <row r="63" spans="1:3" x14ac:dyDescent="0.25">
      <c r="A63" s="6">
        <v>39</v>
      </c>
      <c r="B63" s="6">
        <v>7.5156642710981885</v>
      </c>
      <c r="C63" s="6">
        <v>3.5527136788005009E-14</v>
      </c>
    </row>
    <row r="64" spans="1:3" x14ac:dyDescent="0.25">
      <c r="A64" s="6">
        <v>40</v>
      </c>
      <c r="B64" s="6">
        <v>7.413664271098213</v>
      </c>
      <c r="C64" s="6">
        <v>1.1546319456101628E-14</v>
      </c>
    </row>
    <row r="65" spans="1:3" x14ac:dyDescent="0.25">
      <c r="A65" s="6">
        <v>41</v>
      </c>
      <c r="B65" s="6">
        <v>7.3116642710982092</v>
      </c>
      <c r="C65" s="6">
        <v>1.5099033134902129E-14</v>
      </c>
    </row>
    <row r="66" spans="1:3" x14ac:dyDescent="0.25">
      <c r="A66" s="6">
        <v>42</v>
      </c>
      <c r="B66" s="6">
        <v>7.2096642710982053</v>
      </c>
      <c r="C66" s="6">
        <v>1.865174681370263E-14</v>
      </c>
    </row>
    <row r="67" spans="1:3" x14ac:dyDescent="0.25">
      <c r="A67" s="6">
        <v>43</v>
      </c>
      <c r="B67" s="6">
        <v>7.1076642710982014</v>
      </c>
      <c r="C67" s="6">
        <v>2.3092638912203256E-14</v>
      </c>
    </row>
    <row r="68" spans="1:3" x14ac:dyDescent="0.25">
      <c r="A68" s="6">
        <v>44</v>
      </c>
      <c r="B68" s="6">
        <v>7.0056642710981976</v>
      </c>
      <c r="C68" s="6">
        <v>2.6645352591003757E-14</v>
      </c>
    </row>
    <row r="69" spans="1:3" x14ac:dyDescent="0.25">
      <c r="A69" s="6">
        <v>45</v>
      </c>
      <c r="B69" s="6">
        <v>6.9036642710981937</v>
      </c>
      <c r="C69" s="6">
        <v>3.1086244689504383E-14</v>
      </c>
    </row>
    <row r="70" spans="1:3" x14ac:dyDescent="0.25">
      <c r="A70" s="6">
        <v>46</v>
      </c>
      <c r="B70" s="6">
        <v>6.8016642710981898</v>
      </c>
      <c r="C70" s="6">
        <v>3.4638958368304884E-14</v>
      </c>
    </row>
    <row r="71" spans="1:3" x14ac:dyDescent="0.25">
      <c r="A71" s="6">
        <v>47</v>
      </c>
      <c r="B71" s="6">
        <v>6.6996642710982144</v>
      </c>
      <c r="C71" s="6">
        <v>9.7699626167013776E-15</v>
      </c>
    </row>
    <row r="72" spans="1:3" x14ac:dyDescent="0.25">
      <c r="A72" s="6">
        <v>48</v>
      </c>
      <c r="B72" s="6">
        <v>6.5976642710982105</v>
      </c>
      <c r="C72" s="6">
        <v>1.3322676295501878E-14</v>
      </c>
    </row>
    <row r="73" spans="1:3" x14ac:dyDescent="0.25">
      <c r="A73" s="6">
        <v>49</v>
      </c>
      <c r="B73" s="6">
        <v>6.4956642710982067</v>
      </c>
      <c r="C73" s="6">
        <v>1.7763568394002505E-14</v>
      </c>
    </row>
    <row r="74" spans="1:3" x14ac:dyDescent="0.25">
      <c r="A74" s="6">
        <v>50</v>
      </c>
      <c r="B74" s="6">
        <v>6.3936642710982028</v>
      </c>
      <c r="C74" s="6">
        <v>2.1316282072803006E-14</v>
      </c>
    </row>
    <row r="75" spans="1:3" x14ac:dyDescent="0.25">
      <c r="A75" s="6">
        <v>51</v>
      </c>
      <c r="B75" s="6">
        <v>6.2916642710981989</v>
      </c>
      <c r="C75" s="6">
        <v>2.4868995751603507E-14</v>
      </c>
    </row>
    <row r="76" spans="1:3" x14ac:dyDescent="0.25">
      <c r="A76" s="6">
        <v>52</v>
      </c>
      <c r="B76" s="6">
        <v>6.1896642710981951</v>
      </c>
      <c r="C76" s="6">
        <v>2.9309887850104133E-14</v>
      </c>
    </row>
    <row r="77" spans="1:3" x14ac:dyDescent="0.25">
      <c r="A77" s="6">
        <v>53</v>
      </c>
      <c r="B77" s="6">
        <v>6.0876642710981912</v>
      </c>
      <c r="C77" s="6">
        <v>3.2862601528904634E-14</v>
      </c>
    </row>
    <row r="78" spans="1:3" x14ac:dyDescent="0.25">
      <c r="A78" s="6">
        <v>54</v>
      </c>
      <c r="B78" s="6">
        <v>5.9856642710982157</v>
      </c>
      <c r="C78" s="6">
        <v>8.8817841970012523E-15</v>
      </c>
    </row>
    <row r="79" spans="1:3" x14ac:dyDescent="0.25">
      <c r="A79" s="6">
        <v>55</v>
      </c>
      <c r="B79" s="6">
        <v>5.8836642710982119</v>
      </c>
      <c r="C79" s="6">
        <v>1.2434497875801753E-14</v>
      </c>
    </row>
    <row r="80" spans="1:3" x14ac:dyDescent="0.25">
      <c r="A80" s="6">
        <v>56</v>
      </c>
      <c r="B80" s="6">
        <v>5.781664271098208</v>
      </c>
      <c r="C80" s="6">
        <v>1.5987211554602254E-14</v>
      </c>
    </row>
    <row r="81" spans="1:3" x14ac:dyDescent="0.25">
      <c r="A81" s="6">
        <v>57</v>
      </c>
      <c r="B81" s="6">
        <v>5.6796642710982042</v>
      </c>
      <c r="C81" s="6">
        <v>2.042810365310288E-14</v>
      </c>
    </row>
    <row r="82" spans="1:3" x14ac:dyDescent="0.25">
      <c r="A82" s="6">
        <v>58</v>
      </c>
      <c r="B82" s="6">
        <v>5.5776642710982003</v>
      </c>
      <c r="C82" s="6">
        <v>2.3980817331903381E-14</v>
      </c>
    </row>
    <row r="83" spans="1:3" x14ac:dyDescent="0.25">
      <c r="A83" s="6">
        <v>59</v>
      </c>
      <c r="B83" s="6">
        <v>5.4756642710981964</v>
      </c>
      <c r="C83" s="6">
        <v>2.7533531010703882E-14</v>
      </c>
    </row>
    <row r="84" spans="1:3" x14ac:dyDescent="0.25">
      <c r="A84" s="6">
        <v>60</v>
      </c>
      <c r="B84" s="6">
        <v>5.3736642710981926</v>
      </c>
      <c r="C84" s="6">
        <v>3.1974423109204508E-14</v>
      </c>
    </row>
    <row r="85" spans="1:3" x14ac:dyDescent="0.25">
      <c r="A85" s="6">
        <v>61</v>
      </c>
      <c r="B85" s="6">
        <v>5.2716642710981887</v>
      </c>
      <c r="C85" s="6">
        <v>3.5527136788005009E-14</v>
      </c>
    </row>
    <row r="86" spans="1:3" x14ac:dyDescent="0.25">
      <c r="A86" s="6">
        <v>62</v>
      </c>
      <c r="B86" s="6">
        <v>5.1696642710982132</v>
      </c>
      <c r="C86" s="6">
        <v>1.0658141036401503E-14</v>
      </c>
    </row>
    <row r="87" spans="1:3" x14ac:dyDescent="0.25">
      <c r="A87" s="6">
        <v>63</v>
      </c>
      <c r="B87" s="6">
        <v>5.0676642710982094</v>
      </c>
      <c r="C87" s="6">
        <v>1.5099033134902129E-14</v>
      </c>
    </row>
    <row r="88" spans="1:3" x14ac:dyDescent="0.25">
      <c r="A88" s="6">
        <v>64</v>
      </c>
      <c r="B88" s="6">
        <v>4.9656642710982055</v>
      </c>
      <c r="C88" s="6">
        <v>1.865174681370263E-14</v>
      </c>
    </row>
    <row r="89" spans="1:3" x14ac:dyDescent="0.25">
      <c r="A89" s="6">
        <v>65</v>
      </c>
      <c r="B89" s="6">
        <v>4.8636642710982017</v>
      </c>
      <c r="C89" s="6">
        <v>2.3092638912203256E-14</v>
      </c>
    </row>
    <row r="90" spans="1:3" x14ac:dyDescent="0.25">
      <c r="A90" s="6">
        <v>66</v>
      </c>
      <c r="B90" s="6">
        <v>4.7616642710981978</v>
      </c>
      <c r="C90" s="6">
        <v>2.6645352591003757E-14</v>
      </c>
    </row>
    <row r="91" spans="1:3" x14ac:dyDescent="0.25">
      <c r="A91" s="6">
        <v>67</v>
      </c>
      <c r="B91" s="6">
        <v>4.6596642710981939</v>
      </c>
      <c r="C91" s="6">
        <v>3.0198066269804258E-14</v>
      </c>
    </row>
    <row r="92" spans="1:3" x14ac:dyDescent="0.25">
      <c r="A92" s="6">
        <v>68</v>
      </c>
      <c r="B92" s="6">
        <v>4.5576642710981901</v>
      </c>
      <c r="C92" s="6">
        <v>3.3750779948604759E-14</v>
      </c>
    </row>
    <row r="93" spans="1:3" x14ac:dyDescent="0.25">
      <c r="A93" s="6">
        <v>69</v>
      </c>
      <c r="B93" s="6">
        <v>4.4556642710982146</v>
      </c>
      <c r="C93" s="6">
        <v>9.7699626167013776E-15</v>
      </c>
    </row>
    <row r="94" spans="1:3" x14ac:dyDescent="0.25">
      <c r="A94" s="6">
        <v>70</v>
      </c>
      <c r="B94" s="6">
        <v>4.3536642710982107</v>
      </c>
      <c r="C94" s="6">
        <v>1.3322676295501878E-14</v>
      </c>
    </row>
    <row r="95" spans="1:3" x14ac:dyDescent="0.25">
      <c r="A95" s="6">
        <v>71</v>
      </c>
      <c r="B95" s="6">
        <v>4.2516642710982069</v>
      </c>
      <c r="C95" s="6">
        <v>1.7763568394002505E-14</v>
      </c>
    </row>
    <row r="96" spans="1:3" x14ac:dyDescent="0.25">
      <c r="A96" s="6">
        <v>72</v>
      </c>
      <c r="B96" s="6">
        <v>4.149664271098203</v>
      </c>
      <c r="C96" s="6">
        <v>2.1316282072803006E-14</v>
      </c>
    </row>
    <row r="97" spans="1:3" x14ac:dyDescent="0.25">
      <c r="A97" s="6">
        <v>73</v>
      </c>
      <c r="B97" s="6">
        <v>4.0476642710981992</v>
      </c>
      <c r="C97" s="6">
        <v>2.5757174171303632E-14</v>
      </c>
    </row>
    <row r="98" spans="1:3" x14ac:dyDescent="0.25">
      <c r="A98" s="6">
        <v>74</v>
      </c>
      <c r="B98" s="6">
        <v>3.9456642710981953</v>
      </c>
      <c r="C98" s="6">
        <v>2.886579864025407E-14</v>
      </c>
    </row>
    <row r="99" spans="1:3" x14ac:dyDescent="0.25">
      <c r="A99" s="6">
        <v>75</v>
      </c>
      <c r="B99" s="6">
        <v>3.8436642710981914</v>
      </c>
      <c r="C99" s="6">
        <v>3.2418512319054571E-14</v>
      </c>
    </row>
    <row r="100" spans="1:3" x14ac:dyDescent="0.25">
      <c r="A100" s="6">
        <v>76</v>
      </c>
      <c r="B100" s="6">
        <v>3.741664271098216</v>
      </c>
      <c r="C100" s="6">
        <v>8.4376949871511897E-15</v>
      </c>
    </row>
    <row r="101" spans="1:3" x14ac:dyDescent="0.25">
      <c r="A101" s="6">
        <v>77</v>
      </c>
      <c r="B101" s="6">
        <v>3.6396642710982121</v>
      </c>
      <c r="C101" s="6">
        <v>1.2434497875801753E-14</v>
      </c>
    </row>
    <row r="102" spans="1:3" x14ac:dyDescent="0.25">
      <c r="A102" s="6">
        <v>78</v>
      </c>
      <c r="B102" s="6">
        <v>3.5376642710982082</v>
      </c>
      <c r="C102" s="6">
        <v>1.5987211554602254E-14</v>
      </c>
    </row>
    <row r="103" spans="1:3" x14ac:dyDescent="0.25">
      <c r="A103" s="6">
        <v>79</v>
      </c>
      <c r="B103" s="6">
        <v>3.4356642710982044</v>
      </c>
      <c r="C103" s="6">
        <v>1.9539925233402755E-14</v>
      </c>
    </row>
    <row r="104" spans="1:3" x14ac:dyDescent="0.25">
      <c r="A104" s="6">
        <v>80</v>
      </c>
      <c r="B104" s="6">
        <v>3.3336642710982005</v>
      </c>
      <c r="C104" s="6">
        <v>2.3980817331903381E-14</v>
      </c>
    </row>
    <row r="105" spans="1:3" x14ac:dyDescent="0.25">
      <c r="A105" s="6">
        <v>81</v>
      </c>
      <c r="B105" s="6">
        <v>3.2316642710981967</v>
      </c>
      <c r="C105" s="6">
        <v>2.7977620220553945E-14</v>
      </c>
    </row>
    <row r="106" spans="1:3" x14ac:dyDescent="0.25">
      <c r="A106" s="6">
        <v>82</v>
      </c>
      <c r="B106" s="6">
        <v>3.1296642710981928</v>
      </c>
      <c r="C106" s="6">
        <v>3.1530333899354446E-14</v>
      </c>
    </row>
    <row r="107" spans="1:3" x14ac:dyDescent="0.25">
      <c r="A107" s="6">
        <v>83</v>
      </c>
      <c r="B107" s="6">
        <v>3.0276642710981889</v>
      </c>
      <c r="C107" s="6">
        <v>3.5527136788005009E-14</v>
      </c>
    </row>
    <row r="108" spans="1:3" x14ac:dyDescent="0.25">
      <c r="A108" s="6">
        <v>84</v>
      </c>
      <c r="B108" s="6">
        <v>2.9256642710982135</v>
      </c>
      <c r="C108" s="6">
        <v>1.1102230246251565E-14</v>
      </c>
    </row>
    <row r="109" spans="1:3" x14ac:dyDescent="0.25">
      <c r="A109" s="6">
        <v>85</v>
      </c>
      <c r="B109" s="6">
        <v>2.8236642710982096</v>
      </c>
      <c r="C109" s="6">
        <v>1.5099033134902129E-14</v>
      </c>
    </row>
    <row r="110" spans="1:3" x14ac:dyDescent="0.25">
      <c r="A110" s="6">
        <v>86</v>
      </c>
      <c r="B110" s="6">
        <v>2.7216642710982057</v>
      </c>
      <c r="C110" s="6">
        <v>1.9095836023552692E-14</v>
      </c>
    </row>
    <row r="111" spans="1:3" x14ac:dyDescent="0.25">
      <c r="A111" s="6">
        <v>87</v>
      </c>
      <c r="B111" s="6">
        <v>2.6196642710982019</v>
      </c>
      <c r="C111" s="6">
        <v>2.2648549702353193E-14</v>
      </c>
    </row>
    <row r="112" spans="1:3" x14ac:dyDescent="0.25">
      <c r="A112" s="6">
        <v>88</v>
      </c>
      <c r="B112" s="6">
        <v>2.517664271098198</v>
      </c>
      <c r="C112" s="6">
        <v>2.6645352591003757E-14</v>
      </c>
    </row>
    <row r="113" spans="1:3" x14ac:dyDescent="0.25">
      <c r="A113" s="6">
        <v>89</v>
      </c>
      <c r="B113" s="6">
        <v>2.4156642710981941</v>
      </c>
      <c r="C113" s="6">
        <v>3.0198066269804258E-14</v>
      </c>
    </row>
    <row r="114" spans="1:3" x14ac:dyDescent="0.25">
      <c r="A114" s="6">
        <v>90</v>
      </c>
      <c r="B114" s="6">
        <v>2.3136642710981903</v>
      </c>
      <c r="C114" s="6">
        <v>3.4194869158454821E-14</v>
      </c>
    </row>
    <row r="115" spans="1:3" x14ac:dyDescent="0.25">
      <c r="A115" s="6">
        <v>91</v>
      </c>
      <c r="B115" s="6">
        <v>2.2116642710982148</v>
      </c>
      <c r="C115" s="6">
        <v>9.7699626167013776E-15</v>
      </c>
    </row>
    <row r="116" spans="1:3" x14ac:dyDescent="0.25">
      <c r="A116" s="6">
        <v>92</v>
      </c>
      <c r="B116" s="6">
        <v>2.109664271098211</v>
      </c>
      <c r="C116" s="6">
        <v>1.3766765505351941E-14</v>
      </c>
    </row>
    <row r="117" spans="1:3" x14ac:dyDescent="0.25">
      <c r="A117" s="6">
        <v>93</v>
      </c>
      <c r="B117" s="6">
        <v>2.0076642710982071</v>
      </c>
      <c r="C117" s="6">
        <v>1.7319479184152442E-14</v>
      </c>
    </row>
    <row r="118" spans="1:3" x14ac:dyDescent="0.25">
      <c r="A118" s="6">
        <v>94</v>
      </c>
      <c r="B118" s="6">
        <v>1.9056642710982032</v>
      </c>
      <c r="C118" s="6">
        <v>2.1094237467877974E-14</v>
      </c>
    </row>
    <row r="119" spans="1:3" x14ac:dyDescent="0.25">
      <c r="A119" s="6">
        <v>95</v>
      </c>
      <c r="B119" s="6">
        <v>1.8036642710981994</v>
      </c>
      <c r="C119" s="6">
        <v>2.5091040356528538E-14</v>
      </c>
    </row>
    <row r="120" spans="1:3" x14ac:dyDescent="0.25">
      <c r="A120" s="6">
        <v>96</v>
      </c>
      <c r="B120" s="6">
        <v>1.7016642710981955</v>
      </c>
      <c r="C120" s="6">
        <v>2.9087843245179101E-14</v>
      </c>
    </row>
    <row r="121" spans="1:3" x14ac:dyDescent="0.25">
      <c r="A121" s="6">
        <v>97</v>
      </c>
      <c r="B121" s="6">
        <v>1.5996642710981916</v>
      </c>
      <c r="C121" s="6">
        <v>3.3084646133829665E-14</v>
      </c>
    </row>
    <row r="122" spans="1:3" x14ac:dyDescent="0.25">
      <c r="A122" s="6">
        <v>98</v>
      </c>
      <c r="B122" s="6">
        <v>1.4976642710982162</v>
      </c>
      <c r="C122" s="6">
        <v>8.4376949871511897E-15</v>
      </c>
    </row>
    <row r="123" spans="1:3" x14ac:dyDescent="0.25">
      <c r="A123" s="6">
        <v>99</v>
      </c>
      <c r="B123" s="6">
        <v>1.3956642710982123</v>
      </c>
      <c r="C123" s="6">
        <v>1.2212453270876722E-14</v>
      </c>
    </row>
    <row r="124" spans="1:3" x14ac:dyDescent="0.25">
      <c r="A124" s="6">
        <v>100</v>
      </c>
      <c r="B124" s="6">
        <v>1.2936642710982085</v>
      </c>
      <c r="C124" s="6">
        <v>1.5987211554602254E-14</v>
      </c>
    </row>
    <row r="125" spans="1:3" x14ac:dyDescent="0.25">
      <c r="A125" s="6">
        <v>101</v>
      </c>
      <c r="B125" s="6">
        <v>1.1916642710982046</v>
      </c>
      <c r="C125" s="6">
        <v>1.9984014443252818E-14</v>
      </c>
    </row>
    <row r="126" spans="1:3" x14ac:dyDescent="0.25">
      <c r="A126" s="6">
        <v>102</v>
      </c>
      <c r="B126" s="6">
        <v>1.0896642710982007</v>
      </c>
      <c r="C126" s="6">
        <v>2.375877272697835E-14</v>
      </c>
    </row>
    <row r="127" spans="1:3" x14ac:dyDescent="0.25">
      <c r="A127" s="6">
        <v>103</v>
      </c>
      <c r="B127" s="6">
        <v>0.98766427109819688</v>
      </c>
      <c r="C127" s="6">
        <v>2.7644553313166398E-14</v>
      </c>
    </row>
    <row r="128" spans="1:3" x14ac:dyDescent="0.25">
      <c r="A128" s="6">
        <v>104</v>
      </c>
      <c r="B128" s="6">
        <v>0.88566427109819301</v>
      </c>
      <c r="C128" s="6">
        <v>3.1641356201816961E-14</v>
      </c>
    </row>
    <row r="129" spans="1:3" x14ac:dyDescent="0.25">
      <c r="A129" s="6">
        <v>105</v>
      </c>
      <c r="B129" s="6">
        <v>0.78366427109818915</v>
      </c>
      <c r="C129" s="6">
        <v>3.5638159090467525E-14</v>
      </c>
    </row>
    <row r="130" spans="1:3" x14ac:dyDescent="0.25">
      <c r="A130" s="6">
        <v>106</v>
      </c>
      <c r="B130" s="6">
        <v>0.6816642710982137</v>
      </c>
      <c r="C130" s="6">
        <v>1.0769163338864018E-14</v>
      </c>
    </row>
    <row r="131" spans="1:3" ht="15.75" thickBot="1" x14ac:dyDescent="0.3">
      <c r="A131" s="7">
        <v>107</v>
      </c>
      <c r="B131" s="7">
        <v>0.57966427109820984</v>
      </c>
      <c r="C131" s="7">
        <v>1.4654943925052066E-14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A4A28-B913-4478-9F0E-0873D40420E4}">
  <dimension ref="A1:K740"/>
  <sheetViews>
    <sheetView workbookViewId="0">
      <pane xSplit="2" ySplit="6" topLeftCell="C725" activePane="bottomRight" state="frozen"/>
      <selection pane="topRight" activeCell="C1" sqref="C1"/>
      <selection pane="bottomLeft" activeCell="A7" sqref="A7"/>
      <selection pane="bottomRight" activeCell="G7" sqref="G7:H40"/>
    </sheetView>
  </sheetViews>
  <sheetFormatPr defaultRowHeight="15" x14ac:dyDescent="0.25"/>
  <cols>
    <col min="2" max="2" width="13.140625" customWidth="1"/>
    <col min="3" max="3" width="11.85546875" style="11" customWidth="1"/>
    <col min="4" max="4" width="10.42578125" style="11" customWidth="1"/>
    <col min="6" max="6" width="10.7109375" customWidth="1"/>
    <col min="7" max="7" width="11.42578125" style="5" customWidth="1"/>
    <col min="8" max="8" width="10.85546875" style="5" customWidth="1"/>
    <col min="9" max="9" width="13.5703125" customWidth="1"/>
    <col min="10" max="10" width="14" style="5" customWidth="1"/>
    <col min="11" max="11" width="14" customWidth="1"/>
  </cols>
  <sheetData>
    <row r="1" spans="1:11" x14ac:dyDescent="0.25">
      <c r="A1" t="s">
        <v>47</v>
      </c>
      <c r="C1" s="1">
        <v>23172413</v>
      </c>
      <c r="D1" t="s">
        <v>50</v>
      </c>
      <c r="F1" s="1"/>
      <c r="G1" s="1"/>
      <c r="H1"/>
    </row>
    <row r="2" spans="1:11" x14ac:dyDescent="0.25">
      <c r="A2" t="s">
        <v>49</v>
      </c>
      <c r="C2" s="1">
        <v>23172413</v>
      </c>
      <c r="D2" t="s">
        <v>50</v>
      </c>
      <c r="F2" s="1"/>
      <c r="G2" s="1"/>
      <c r="H2"/>
    </row>
    <row r="3" spans="1:11" x14ac:dyDescent="0.25">
      <c r="A3" t="s">
        <v>59</v>
      </c>
      <c r="C3" s="11" t="s">
        <v>55</v>
      </c>
    </row>
    <row r="4" spans="1:11" x14ac:dyDescent="0.25">
      <c r="A4" t="s">
        <v>61</v>
      </c>
      <c r="C4" s="11">
        <v>140</v>
      </c>
      <c r="D4" s="11" t="s">
        <v>63</v>
      </c>
      <c r="F4" s="1"/>
    </row>
    <row r="5" spans="1:11" x14ac:dyDescent="0.25">
      <c r="A5" t="s">
        <v>62</v>
      </c>
      <c r="C5" s="10">
        <v>1.2E-2</v>
      </c>
    </row>
    <row r="6" spans="1:11" ht="91.5" x14ac:dyDescent="0.35">
      <c r="A6" s="2" t="s">
        <v>44</v>
      </c>
      <c r="B6" s="2" t="s">
        <v>0</v>
      </c>
      <c r="C6" s="12" t="s">
        <v>68</v>
      </c>
      <c r="D6" s="12" t="s">
        <v>54</v>
      </c>
      <c r="E6" s="2" t="s">
        <v>52</v>
      </c>
      <c r="F6" s="2" t="s">
        <v>53</v>
      </c>
      <c r="G6" s="4" t="s">
        <v>69</v>
      </c>
      <c r="H6" s="4" t="s">
        <v>70</v>
      </c>
      <c r="I6" s="2" t="s">
        <v>42</v>
      </c>
      <c r="J6" s="4" t="s">
        <v>43</v>
      </c>
      <c r="K6" s="4" t="s">
        <v>48</v>
      </c>
    </row>
    <row r="7" spans="1:11" x14ac:dyDescent="0.25">
      <c r="A7">
        <v>-33</v>
      </c>
      <c r="B7" s="13">
        <v>1987</v>
      </c>
      <c r="C7" s="11">
        <v>0</v>
      </c>
      <c r="G7" s="14">
        <f>C7</f>
        <v>0</v>
      </c>
      <c r="H7" s="14">
        <f>D7</f>
        <v>0</v>
      </c>
      <c r="I7">
        <v>0</v>
      </c>
      <c r="J7" s="5">
        <f t="shared" ref="J7:J70" si="0">I7/$C$2*100</f>
        <v>0</v>
      </c>
    </row>
    <row r="8" spans="1:11" x14ac:dyDescent="0.25">
      <c r="A8">
        <v>-32</v>
      </c>
      <c r="B8" s="13">
        <v>1988</v>
      </c>
      <c r="C8" s="11">
        <v>1703.4617748831524</v>
      </c>
      <c r="D8" s="11">
        <f>C8*44/16</f>
        <v>4684.5198809286694</v>
      </c>
      <c r="G8" s="14">
        <f t="shared" ref="G8:H40" si="1">C8</f>
        <v>1703.4617748831524</v>
      </c>
      <c r="H8" s="14">
        <f t="shared" si="1"/>
        <v>4684.5198809286694</v>
      </c>
      <c r="I8" s="11">
        <f t="shared" ref="I8:I40" si="2">I7+C8+D8</f>
        <v>6387.9816558118218</v>
      </c>
      <c r="J8" s="5">
        <f t="shared" si="0"/>
        <v>2.7567183684374271E-2</v>
      </c>
    </row>
    <row r="9" spans="1:11" x14ac:dyDescent="0.25">
      <c r="A9">
        <v>-31</v>
      </c>
      <c r="B9" s="13">
        <v>1989</v>
      </c>
      <c r="C9" s="11">
        <v>3364.31517389795</v>
      </c>
      <c r="D9" s="11">
        <f t="shared" ref="D9:D40" si="3">C9*44/16</f>
        <v>9251.8667282193619</v>
      </c>
      <c r="G9" s="14">
        <f t="shared" si="1"/>
        <v>3364.31517389795</v>
      </c>
      <c r="H9" s="14">
        <f t="shared" si="1"/>
        <v>9251.8667282193619</v>
      </c>
      <c r="I9" s="11">
        <f t="shared" si="2"/>
        <v>19004.163557929132</v>
      </c>
      <c r="J9" s="5">
        <f t="shared" si="0"/>
        <v>8.2012018161117417E-2</v>
      </c>
    </row>
    <row r="10" spans="1:11" x14ac:dyDescent="0.25">
      <c r="A10">
        <v>-30</v>
      </c>
      <c r="B10" s="13">
        <v>1990</v>
      </c>
      <c r="C10" s="11">
        <v>4995.5222335984026</v>
      </c>
      <c r="D10" s="11">
        <f t="shared" si="3"/>
        <v>13737.686142395607</v>
      </c>
      <c r="G10" s="14">
        <f t="shared" si="1"/>
        <v>4995.5222335984026</v>
      </c>
      <c r="H10" s="14">
        <f t="shared" si="1"/>
        <v>13737.686142395607</v>
      </c>
      <c r="I10" s="11">
        <f t="shared" si="2"/>
        <v>37737.371933923147</v>
      </c>
      <c r="J10" s="5">
        <f t="shared" si="0"/>
        <v>0.16285473564588698</v>
      </c>
    </row>
    <row r="11" spans="1:11" x14ac:dyDescent="0.25">
      <c r="A11">
        <v>-29</v>
      </c>
      <c r="B11" s="13">
        <v>1991</v>
      </c>
      <c r="C11" s="11">
        <v>6609.4161895928919</v>
      </c>
      <c r="D11" s="11">
        <f t="shared" si="3"/>
        <v>18175.894521380455</v>
      </c>
      <c r="G11" s="14">
        <f t="shared" si="1"/>
        <v>6609.4161895928919</v>
      </c>
      <c r="H11" s="14">
        <f t="shared" si="1"/>
        <v>18175.894521380455</v>
      </c>
      <c r="I11" s="11">
        <f t="shared" si="2"/>
        <v>62522.682644896493</v>
      </c>
      <c r="J11" s="5">
        <f t="shared" si="0"/>
        <v>0.26981515755349472</v>
      </c>
    </row>
    <row r="12" spans="1:11" x14ac:dyDescent="0.25">
      <c r="A12">
        <v>-28</v>
      </c>
      <c r="B12" s="13">
        <v>1992</v>
      </c>
      <c r="C12" s="11">
        <v>8217.798865192939</v>
      </c>
      <c r="D12" s="11">
        <f t="shared" si="3"/>
        <v>22598.946879280582</v>
      </c>
      <c r="G12" s="14">
        <f t="shared" si="1"/>
        <v>8217.798865192939</v>
      </c>
      <c r="H12" s="14">
        <f t="shared" si="1"/>
        <v>22598.946879280582</v>
      </c>
      <c r="I12" s="11">
        <f t="shared" si="2"/>
        <v>93339.428389370019</v>
      </c>
      <c r="J12" s="5">
        <f t="shared" si="0"/>
        <v>0.40280409463343336</v>
      </c>
    </row>
    <row r="13" spans="1:11" x14ac:dyDescent="0.25">
      <c r="A13">
        <v>-27</v>
      </c>
      <c r="B13" s="13">
        <v>1993</v>
      </c>
      <c r="C13" s="11">
        <v>9832.083236549739</v>
      </c>
      <c r="D13" s="11">
        <f t="shared" si="3"/>
        <v>27038.228900511782</v>
      </c>
      <c r="G13" s="14">
        <f t="shared" si="1"/>
        <v>9832.083236549739</v>
      </c>
      <c r="H13" s="14">
        <f t="shared" si="1"/>
        <v>27038.228900511782</v>
      </c>
      <c r="I13" s="11">
        <f t="shared" si="2"/>
        <v>130209.74052643153</v>
      </c>
      <c r="J13" s="5">
        <f t="shared" si="0"/>
        <v>0.56191705424217808</v>
      </c>
    </row>
    <row r="14" spans="1:11" x14ac:dyDescent="0.25">
      <c r="A14">
        <v>-26</v>
      </c>
      <c r="B14" s="13">
        <v>1994</v>
      </c>
      <c r="C14" s="11">
        <v>11463.340242722421</v>
      </c>
      <c r="D14" s="11">
        <f t="shared" si="3"/>
        <v>31524.185667486658</v>
      </c>
      <c r="G14" s="14">
        <f t="shared" si="1"/>
        <v>11463.340242722421</v>
      </c>
      <c r="H14" s="14">
        <f t="shared" si="1"/>
        <v>31524.185667486658</v>
      </c>
      <c r="I14" s="11">
        <f t="shared" si="2"/>
        <v>173197.26643664061</v>
      </c>
      <c r="J14" s="5">
        <f t="shared" si="0"/>
        <v>0.74742870514452076</v>
      </c>
    </row>
    <row r="15" spans="1:11" x14ac:dyDescent="0.25">
      <c r="A15">
        <v>-25</v>
      </c>
      <c r="B15" s="13">
        <v>1995</v>
      </c>
      <c r="C15" s="11">
        <v>13122.4138836313</v>
      </c>
      <c r="D15" s="11">
        <f t="shared" si="3"/>
        <v>36086.638179986076</v>
      </c>
      <c r="G15" s="14">
        <f t="shared" si="1"/>
        <v>13122.4138836313</v>
      </c>
      <c r="H15" s="14">
        <f t="shared" si="1"/>
        <v>36086.638179986076</v>
      </c>
      <c r="I15" s="11">
        <f t="shared" si="2"/>
        <v>222406.31850025797</v>
      </c>
      <c r="J15" s="5">
        <f t="shared" si="0"/>
        <v>0.95978920494925557</v>
      </c>
    </row>
    <row r="16" spans="1:11" x14ac:dyDescent="0.25">
      <c r="A16">
        <v>-24</v>
      </c>
      <c r="B16" s="13">
        <v>1996</v>
      </c>
      <c r="C16" s="11">
        <v>14819.988743371832</v>
      </c>
      <c r="D16" s="11">
        <f t="shared" si="3"/>
        <v>40754.96904427254</v>
      </c>
      <c r="G16" s="14">
        <f t="shared" si="1"/>
        <v>14819.988743371832</v>
      </c>
      <c r="H16" s="14">
        <f t="shared" si="1"/>
        <v>40754.96904427254</v>
      </c>
      <c r="I16" s="11">
        <f t="shared" si="2"/>
        <v>277981.27628790232</v>
      </c>
      <c r="J16" s="5">
        <f t="shared" si="0"/>
        <v>1.1996216202771042</v>
      </c>
    </row>
    <row r="17" spans="1:10" x14ac:dyDescent="0.25">
      <c r="A17">
        <v>-23</v>
      </c>
      <c r="B17" s="13">
        <v>1997</v>
      </c>
      <c r="C17" s="11">
        <v>16566.678275916944</v>
      </c>
      <c r="D17" s="11">
        <f t="shared" si="3"/>
        <v>45558.365258771591</v>
      </c>
      <c r="G17" s="14">
        <f t="shared" si="1"/>
        <v>16566.678275916944</v>
      </c>
      <c r="H17" s="14">
        <f t="shared" si="1"/>
        <v>45558.365258771591</v>
      </c>
      <c r="I17" s="11">
        <f t="shared" si="2"/>
        <v>340106.31982259086</v>
      </c>
      <c r="J17" s="5">
        <f t="shared" si="0"/>
        <v>1.467720775659362</v>
      </c>
    </row>
    <row r="18" spans="1:10" x14ac:dyDescent="0.25">
      <c r="A18">
        <v>-22</v>
      </c>
      <c r="B18" s="13">
        <v>1998</v>
      </c>
      <c r="C18" s="11">
        <v>18271.01917271371</v>
      </c>
      <c r="D18" s="11">
        <f t="shared" si="3"/>
        <v>50245.302724962705</v>
      </c>
      <c r="G18" s="14">
        <f t="shared" si="1"/>
        <v>18271.01917271371</v>
      </c>
      <c r="H18" s="14">
        <f t="shared" si="1"/>
        <v>50245.302724962705</v>
      </c>
      <c r="I18" s="11">
        <f t="shared" si="2"/>
        <v>408622.64172026725</v>
      </c>
      <c r="J18" s="5">
        <f t="shared" si="0"/>
        <v>1.7634013415878065</v>
      </c>
    </row>
    <row r="19" spans="1:10" x14ac:dyDescent="0.25">
      <c r="A19">
        <v>-21</v>
      </c>
      <c r="B19" s="13">
        <v>1999</v>
      </c>
      <c r="C19" s="11">
        <v>19938.201302746518</v>
      </c>
      <c r="D19" s="11">
        <f t="shared" si="3"/>
        <v>54830.053582552922</v>
      </c>
      <c r="G19" s="14">
        <f t="shared" si="1"/>
        <v>19938.201302746518</v>
      </c>
      <c r="H19" s="14">
        <f t="shared" si="1"/>
        <v>54830.053582552922</v>
      </c>
      <c r="I19" s="11">
        <f t="shared" si="2"/>
        <v>483390.89660556673</v>
      </c>
      <c r="J19" s="5">
        <f t="shared" si="0"/>
        <v>2.0860619763922159</v>
      </c>
    </row>
    <row r="20" spans="1:10" x14ac:dyDescent="0.25">
      <c r="A20">
        <v>-20</v>
      </c>
      <c r="B20" s="13">
        <v>2000</v>
      </c>
      <c r="C20" s="11">
        <v>21379.591791740761</v>
      </c>
      <c r="D20" s="11">
        <f t="shared" si="3"/>
        <v>58793.877427287094</v>
      </c>
      <c r="G20" s="14">
        <f t="shared" si="1"/>
        <v>21379.591791740761</v>
      </c>
      <c r="H20" s="14">
        <f t="shared" si="1"/>
        <v>58793.877427287094</v>
      </c>
      <c r="I20" s="11">
        <f t="shared" si="2"/>
        <v>563564.36582459451</v>
      </c>
      <c r="J20" s="5">
        <f t="shared" si="0"/>
        <v>2.4320486857566128</v>
      </c>
    </row>
    <row r="21" spans="1:10" x14ac:dyDescent="0.25">
      <c r="A21">
        <v>-19</v>
      </c>
      <c r="B21" s="13">
        <v>2001</v>
      </c>
      <c r="C21" s="11">
        <v>22836.750431267752</v>
      </c>
      <c r="D21" s="11">
        <f t="shared" si="3"/>
        <v>62801.063685986315</v>
      </c>
      <c r="G21" s="14">
        <f t="shared" si="1"/>
        <v>22836.750431267752</v>
      </c>
      <c r="H21" s="14">
        <f t="shared" si="1"/>
        <v>62801.063685986315</v>
      </c>
      <c r="I21" s="11">
        <f t="shared" si="2"/>
        <v>649202.17994184862</v>
      </c>
      <c r="J21" s="5">
        <f t="shared" si="0"/>
        <v>2.8016166462329521</v>
      </c>
    </row>
    <row r="22" spans="1:10" x14ac:dyDescent="0.25">
      <c r="A22">
        <v>-18</v>
      </c>
      <c r="B22" s="13">
        <v>2002</v>
      </c>
      <c r="C22" s="11">
        <v>25035.645171954318</v>
      </c>
      <c r="D22" s="11">
        <f t="shared" si="3"/>
        <v>68848.024222874374</v>
      </c>
      <c r="G22" s="14">
        <f t="shared" si="1"/>
        <v>25035.645171954318</v>
      </c>
      <c r="H22" s="14">
        <f t="shared" si="1"/>
        <v>68848.024222874374</v>
      </c>
      <c r="I22" s="11">
        <f t="shared" si="2"/>
        <v>743085.84933667723</v>
      </c>
      <c r="J22" s="5">
        <f t="shared" si="0"/>
        <v>3.2067694000477083</v>
      </c>
    </row>
    <row r="23" spans="1:10" x14ac:dyDescent="0.25">
      <c r="A23">
        <v>-17</v>
      </c>
      <c r="B23" s="13">
        <v>2003</v>
      </c>
      <c r="C23" s="11">
        <v>27208.432178100411</v>
      </c>
      <c r="D23" s="11">
        <f t="shared" si="3"/>
        <v>74823.188489776134</v>
      </c>
      <c r="G23" s="14">
        <f t="shared" si="1"/>
        <v>27208.432178100411</v>
      </c>
      <c r="H23" s="14">
        <f t="shared" si="1"/>
        <v>74823.188489776134</v>
      </c>
      <c r="I23" s="11">
        <f t="shared" si="2"/>
        <v>845117.47000455379</v>
      </c>
      <c r="J23" s="5">
        <f t="shared" si="0"/>
        <v>3.6470844447859347</v>
      </c>
    </row>
    <row r="24" spans="1:10" x14ac:dyDescent="0.25">
      <c r="A24">
        <v>-16</v>
      </c>
      <c r="B24" s="13">
        <v>2004</v>
      </c>
      <c r="C24" s="11">
        <v>30020.196576612183</v>
      </c>
      <c r="D24" s="11">
        <f t="shared" si="3"/>
        <v>82555.540585683499</v>
      </c>
      <c r="G24" s="14">
        <f t="shared" si="1"/>
        <v>30020.196576612183</v>
      </c>
      <c r="H24" s="14">
        <f t="shared" si="1"/>
        <v>82555.540585683499</v>
      </c>
      <c r="I24" s="11">
        <f t="shared" si="2"/>
        <v>957693.20716684952</v>
      </c>
      <c r="J24" s="5">
        <f t="shared" si="0"/>
        <v>4.1329023747628248</v>
      </c>
    </row>
    <row r="25" spans="1:10" x14ac:dyDescent="0.25">
      <c r="A25">
        <v>-15</v>
      </c>
      <c r="B25" s="13">
        <v>2005</v>
      </c>
      <c r="C25" s="11">
        <v>32861.234884029313</v>
      </c>
      <c r="D25" s="11">
        <f t="shared" si="3"/>
        <v>90368.395931080609</v>
      </c>
      <c r="G25" s="14">
        <f t="shared" si="1"/>
        <v>32861.234884029313</v>
      </c>
      <c r="H25" s="14">
        <f t="shared" si="1"/>
        <v>90368.395931080609</v>
      </c>
      <c r="I25" s="11">
        <f t="shared" si="2"/>
        <v>1080922.8379819596</v>
      </c>
      <c r="J25" s="5">
        <f t="shared" si="0"/>
        <v>4.6646969307079056</v>
      </c>
    </row>
    <row r="26" spans="1:10" x14ac:dyDescent="0.25">
      <c r="A26">
        <v>-14</v>
      </c>
      <c r="B26" s="13">
        <v>2006</v>
      </c>
      <c r="C26" s="11">
        <v>36378.553519301051</v>
      </c>
      <c r="D26" s="11">
        <f t="shared" si="3"/>
        <v>100041.0221780779</v>
      </c>
      <c r="G26" s="14">
        <f t="shared" si="1"/>
        <v>36378.553519301051</v>
      </c>
      <c r="H26" s="14">
        <f t="shared" si="1"/>
        <v>100041.0221780779</v>
      </c>
      <c r="I26" s="11">
        <f t="shared" si="2"/>
        <v>1217342.4136793385</v>
      </c>
      <c r="J26" s="5">
        <f t="shared" si="0"/>
        <v>5.2534123816942957</v>
      </c>
    </row>
    <row r="27" spans="1:10" x14ac:dyDescent="0.25">
      <c r="A27">
        <v>-13</v>
      </c>
      <c r="B27" s="13">
        <v>2007</v>
      </c>
      <c r="C27" s="11">
        <v>40190.485549263496</v>
      </c>
      <c r="D27" s="11">
        <f t="shared" si="3"/>
        <v>110523.83526047462</v>
      </c>
      <c r="G27" s="14">
        <f t="shared" si="1"/>
        <v>40190.485549263496</v>
      </c>
      <c r="H27" s="14">
        <f t="shared" si="1"/>
        <v>110523.83526047462</v>
      </c>
      <c r="I27" s="11">
        <f t="shared" si="2"/>
        <v>1368056.7344890765</v>
      </c>
      <c r="J27" s="5">
        <f t="shared" si="0"/>
        <v>5.9038164669733639</v>
      </c>
    </row>
    <row r="28" spans="1:10" x14ac:dyDescent="0.25">
      <c r="A28">
        <v>-12</v>
      </c>
      <c r="B28" s="13">
        <v>2008</v>
      </c>
      <c r="C28" s="11">
        <v>44362.290767948762</v>
      </c>
      <c r="D28" s="11">
        <f t="shared" si="3"/>
        <v>121996.2996118591</v>
      </c>
      <c r="G28" s="14">
        <f t="shared" si="1"/>
        <v>44362.290767948762</v>
      </c>
      <c r="H28" s="14">
        <f t="shared" si="1"/>
        <v>121996.2996118591</v>
      </c>
      <c r="I28" s="11">
        <f t="shared" si="2"/>
        <v>1534415.3248688844</v>
      </c>
      <c r="J28" s="5">
        <f t="shared" si="0"/>
        <v>6.6217330274101549</v>
      </c>
    </row>
    <row r="29" spans="1:10" x14ac:dyDescent="0.25">
      <c r="A29">
        <v>-11</v>
      </c>
      <c r="B29" s="13">
        <v>2009</v>
      </c>
      <c r="C29" s="11">
        <v>49414.67899460921</v>
      </c>
      <c r="D29" s="11">
        <f t="shared" si="3"/>
        <v>135890.36723517533</v>
      </c>
      <c r="G29" s="14">
        <f t="shared" si="1"/>
        <v>49414.67899460921</v>
      </c>
      <c r="H29" s="14">
        <f t="shared" si="1"/>
        <v>135890.36723517533</v>
      </c>
      <c r="I29" s="11">
        <f t="shared" si="2"/>
        <v>1719720.371098669</v>
      </c>
      <c r="J29" s="5">
        <f t="shared" si="0"/>
        <v>7.4214125697598652</v>
      </c>
    </row>
    <row r="30" spans="1:10" x14ac:dyDescent="0.25">
      <c r="A30">
        <v>-10</v>
      </c>
      <c r="B30" s="13">
        <v>2010</v>
      </c>
      <c r="C30" s="11">
        <v>53271.185586325009</v>
      </c>
      <c r="D30" s="11">
        <f t="shared" si="3"/>
        <v>146495.76036239378</v>
      </c>
      <c r="G30" s="14">
        <f t="shared" si="1"/>
        <v>53271.185586325009</v>
      </c>
      <c r="H30" s="14">
        <f t="shared" si="1"/>
        <v>146495.76036239378</v>
      </c>
      <c r="I30" s="11">
        <f t="shared" si="2"/>
        <v>1919487.3170473878</v>
      </c>
      <c r="J30" s="5">
        <f t="shared" si="0"/>
        <v>8.2835020981517467</v>
      </c>
    </row>
    <row r="31" spans="1:10" x14ac:dyDescent="0.25">
      <c r="A31">
        <v>-9</v>
      </c>
      <c r="B31" s="13">
        <v>2011</v>
      </c>
      <c r="C31" s="11">
        <v>56924.513606839158</v>
      </c>
      <c r="D31" s="11">
        <f t="shared" si="3"/>
        <v>156542.41241880768</v>
      </c>
      <c r="G31" s="14">
        <f t="shared" si="1"/>
        <v>56924.513606839158</v>
      </c>
      <c r="H31" s="14">
        <f t="shared" si="1"/>
        <v>156542.41241880768</v>
      </c>
      <c r="I31" s="11">
        <f t="shared" si="2"/>
        <v>2132954.2430730346</v>
      </c>
      <c r="J31" s="5">
        <f t="shared" si="0"/>
        <v>9.2047135663991249</v>
      </c>
    </row>
    <row r="32" spans="1:10" x14ac:dyDescent="0.25">
      <c r="A32">
        <v>-8</v>
      </c>
      <c r="B32" s="13">
        <v>2012</v>
      </c>
      <c r="C32" s="11">
        <v>59283.269949884292</v>
      </c>
      <c r="D32" s="11">
        <f t="shared" si="3"/>
        <v>163028.9923621818</v>
      </c>
      <c r="G32" s="14">
        <f t="shared" si="1"/>
        <v>59283.269949884292</v>
      </c>
      <c r="H32" s="14">
        <f t="shared" si="1"/>
        <v>163028.9923621818</v>
      </c>
      <c r="I32" s="11">
        <f t="shared" si="2"/>
        <v>2355266.5053851004</v>
      </c>
      <c r="J32" s="5">
        <f t="shared" si="0"/>
        <v>10.164096874093778</v>
      </c>
    </row>
    <row r="33" spans="1:10" x14ac:dyDescent="0.25">
      <c r="A33">
        <v>-7</v>
      </c>
      <c r="B33" s="13">
        <v>2013</v>
      </c>
      <c r="C33" s="11">
        <v>62089.869293595293</v>
      </c>
      <c r="D33" s="11">
        <f t="shared" si="3"/>
        <v>170747.14055738706</v>
      </c>
      <c r="G33" s="14">
        <f t="shared" si="1"/>
        <v>62089.869293595293</v>
      </c>
      <c r="H33" s="14">
        <f t="shared" si="1"/>
        <v>170747.14055738706</v>
      </c>
      <c r="I33" s="11">
        <f t="shared" si="2"/>
        <v>2588103.5152360825</v>
      </c>
      <c r="J33" s="5">
        <f t="shared" si="0"/>
        <v>11.168899480757927</v>
      </c>
    </row>
    <row r="34" spans="1:10" x14ac:dyDescent="0.25">
      <c r="A34">
        <v>-6</v>
      </c>
      <c r="B34" s="13">
        <v>2014</v>
      </c>
      <c r="C34" s="11">
        <v>68889.310937065209</v>
      </c>
      <c r="D34" s="11">
        <f t="shared" si="3"/>
        <v>189445.60507692932</v>
      </c>
      <c r="G34" s="14">
        <f t="shared" si="1"/>
        <v>68889.310937065209</v>
      </c>
      <c r="H34" s="14">
        <f t="shared" si="1"/>
        <v>189445.60507692932</v>
      </c>
      <c r="I34" s="11">
        <f t="shared" si="2"/>
        <v>2846438.4312500767</v>
      </c>
      <c r="J34" s="5">
        <f t="shared" si="0"/>
        <v>12.283737698141652</v>
      </c>
    </row>
    <row r="35" spans="1:10" x14ac:dyDescent="0.25">
      <c r="A35">
        <v>-5</v>
      </c>
      <c r="B35" s="13">
        <v>2015</v>
      </c>
      <c r="C35" s="11">
        <v>73130.732917710935</v>
      </c>
      <c r="D35" s="11">
        <f t="shared" si="3"/>
        <v>201109.51552370508</v>
      </c>
      <c r="G35" s="14">
        <f t="shared" si="1"/>
        <v>73130.732917710935</v>
      </c>
      <c r="H35" s="14">
        <f t="shared" si="1"/>
        <v>201109.51552370508</v>
      </c>
      <c r="I35" s="11">
        <f t="shared" si="2"/>
        <v>3120678.679691493</v>
      </c>
      <c r="J35" s="5">
        <f t="shared" si="0"/>
        <v>13.467215001266778</v>
      </c>
    </row>
    <row r="36" spans="1:10" x14ac:dyDescent="0.25">
      <c r="A36">
        <v>-4</v>
      </c>
      <c r="B36" s="13">
        <v>2016</v>
      </c>
      <c r="C36" s="11">
        <v>76710.464605380621</v>
      </c>
      <c r="D36" s="11">
        <f t="shared" si="3"/>
        <v>210953.77766479671</v>
      </c>
      <c r="G36" s="14">
        <f t="shared" si="1"/>
        <v>76710.464605380621</v>
      </c>
      <c r="H36" s="14">
        <f t="shared" si="1"/>
        <v>210953.77766479671</v>
      </c>
      <c r="I36" s="11">
        <f t="shared" si="2"/>
        <v>3408342.9219616707</v>
      </c>
      <c r="J36" s="5">
        <f t="shared" si="0"/>
        <v>14.708623232123779</v>
      </c>
    </row>
    <row r="37" spans="1:10" x14ac:dyDescent="0.25">
      <c r="A37">
        <v>-3</v>
      </c>
      <c r="B37" s="13">
        <v>2017</v>
      </c>
      <c r="C37" s="11">
        <v>79168.033235780793</v>
      </c>
      <c r="D37" s="11">
        <f t="shared" si="3"/>
        <v>217712.09139839717</v>
      </c>
      <c r="G37" s="14">
        <f t="shared" si="1"/>
        <v>79168.033235780793</v>
      </c>
      <c r="H37" s="14">
        <f t="shared" si="1"/>
        <v>217712.09139839717</v>
      </c>
      <c r="I37" s="11">
        <f t="shared" si="2"/>
        <v>3705223.0465958486</v>
      </c>
      <c r="J37" s="5">
        <f t="shared" si="0"/>
        <v>15.989802385258059</v>
      </c>
    </row>
    <row r="38" spans="1:10" x14ac:dyDescent="0.25">
      <c r="A38">
        <v>-2</v>
      </c>
      <c r="B38" s="13">
        <v>2018</v>
      </c>
      <c r="C38" s="11">
        <v>84556.306026029342</v>
      </c>
      <c r="D38" s="11">
        <f t="shared" si="3"/>
        <v>232529.84157158068</v>
      </c>
      <c r="G38" s="14">
        <f t="shared" si="1"/>
        <v>84556.306026029342</v>
      </c>
      <c r="H38" s="14">
        <f t="shared" si="1"/>
        <v>232529.84157158068</v>
      </c>
      <c r="I38" s="11">
        <f t="shared" si="2"/>
        <v>4022309.1941934587</v>
      </c>
      <c r="J38" s="5">
        <f t="shared" si="0"/>
        <v>17.358180152379724</v>
      </c>
    </row>
    <row r="39" spans="1:10" x14ac:dyDescent="0.25">
      <c r="A39">
        <v>-1</v>
      </c>
      <c r="B39" s="13">
        <v>2019</v>
      </c>
      <c r="C39" s="11">
        <v>91193.211925466792</v>
      </c>
      <c r="D39" s="11">
        <f t="shared" si="3"/>
        <v>250781.33279503367</v>
      </c>
      <c r="G39" s="14">
        <f t="shared" si="1"/>
        <v>91193.211925466792</v>
      </c>
      <c r="H39" s="14">
        <f t="shared" si="1"/>
        <v>250781.33279503367</v>
      </c>
      <c r="I39" s="11">
        <f t="shared" si="2"/>
        <v>4364283.7389139589</v>
      </c>
      <c r="J39" s="5">
        <f t="shared" si="0"/>
        <v>18.833963208380407</v>
      </c>
    </row>
    <row r="40" spans="1:10" x14ac:dyDescent="0.25">
      <c r="A40">
        <v>0</v>
      </c>
      <c r="B40" s="13">
        <v>2020</v>
      </c>
      <c r="C40" s="11">
        <v>98092.311767226347</v>
      </c>
      <c r="D40" s="11">
        <f t="shared" si="3"/>
        <v>269753.85735987243</v>
      </c>
      <c r="G40" s="14">
        <f t="shared" si="1"/>
        <v>98092.311767226347</v>
      </c>
      <c r="H40" s="14">
        <f t="shared" si="1"/>
        <v>269753.85735987243</v>
      </c>
      <c r="I40" s="11">
        <f t="shared" si="2"/>
        <v>4732129.9080410572</v>
      </c>
      <c r="J40" s="5">
        <f t="shared" si="0"/>
        <v>20.421394647338008</v>
      </c>
    </row>
    <row r="41" spans="1:10" x14ac:dyDescent="0.25">
      <c r="A41">
        <v>1</v>
      </c>
      <c r="B41">
        <v>2021</v>
      </c>
      <c r="C41" s="11">
        <v>88580.256317322084</v>
      </c>
      <c r="E41">
        <f>LN(C41)</f>
        <v>11.391664271098223</v>
      </c>
      <c r="F41">
        <f>'Switchgrass Fit High Rain'!$B$17+'Switchgrass Fit High Rain'!$B$18*'Switchgrass k=0.102 High Rain'!B41</f>
        <v>11.391664271098193</v>
      </c>
      <c r="G41" s="5">
        <f>EXP(F41)</f>
        <v>88580.256317319378</v>
      </c>
      <c r="H41" s="5">
        <f>G41*44/16</f>
        <v>243595.7048726283</v>
      </c>
      <c r="I41" s="11">
        <f>I40+G41+H41</f>
        <v>5064305.8692310052</v>
      </c>
      <c r="J41" s="5">
        <f t="shared" si="0"/>
        <v>21.854892147964932</v>
      </c>
    </row>
    <row r="42" spans="1:10" x14ac:dyDescent="0.25">
      <c r="A42">
        <v>2</v>
      </c>
      <c r="B42">
        <v>2022</v>
      </c>
      <c r="C42" s="11">
        <v>79990.589148945583</v>
      </c>
      <c r="E42">
        <f t="shared" ref="E42:E105" si="4">LN(C42)</f>
        <v>11.289664271098225</v>
      </c>
      <c r="F42">
        <f>'Switchgrass Fit High Rain'!$B$17+'Switchgrass Fit High Rain'!$B$18*'Switchgrass k=0.102 High Rain'!B42</f>
        <v>11.289664271098189</v>
      </c>
      <c r="G42" s="5">
        <f t="shared" ref="G42:G105" si="5">EXP(F42)</f>
        <v>79990.589148942803</v>
      </c>
      <c r="H42" s="5">
        <f t="shared" ref="H42:H105" si="6">G42*44/16</f>
        <v>219974.12015959271</v>
      </c>
      <c r="I42" s="11">
        <f t="shared" ref="I42:I105" si="7">I41+G42+H42</f>
        <v>5364270.5785395401</v>
      </c>
      <c r="J42" s="5">
        <f t="shared" si="0"/>
        <v>23.149382753274509</v>
      </c>
    </row>
    <row r="43" spans="1:10" x14ac:dyDescent="0.25">
      <c r="A43">
        <v>3</v>
      </c>
      <c r="B43">
        <v>2023</v>
      </c>
      <c r="C43" s="11">
        <v>72233.865856901626</v>
      </c>
      <c r="E43">
        <f t="shared" si="4"/>
        <v>11.187664271098225</v>
      </c>
      <c r="F43">
        <f>'Switchgrass Fit High Rain'!$B$17+'Switchgrass Fit High Rain'!$B$18*'Switchgrass k=0.102 High Rain'!B43</f>
        <v>11.187664271098214</v>
      </c>
      <c r="G43" s="5">
        <f t="shared" si="5"/>
        <v>72233.865856900913</v>
      </c>
      <c r="H43" s="5">
        <f t="shared" si="6"/>
        <v>198643.13110647752</v>
      </c>
      <c r="I43" s="11">
        <f t="shared" si="7"/>
        <v>5635147.5755029181</v>
      </c>
      <c r="J43" s="5">
        <f t="shared" si="0"/>
        <v>24.318346024226816</v>
      </c>
    </row>
    <row r="44" spans="1:10" x14ac:dyDescent="0.25">
      <c r="A44">
        <v>4</v>
      </c>
      <c r="B44">
        <v>2024</v>
      </c>
      <c r="C44" s="11">
        <v>65229.315500067692</v>
      </c>
      <c r="E44">
        <f t="shared" si="4"/>
        <v>11.085664271098224</v>
      </c>
      <c r="F44">
        <f>'Switchgrass Fit High Rain'!$B$17+'Switchgrass Fit High Rain'!$B$18*'Switchgrass k=0.102 High Rain'!B44</f>
        <v>11.08566427109821</v>
      </c>
      <c r="G44" s="5">
        <f t="shared" si="5"/>
        <v>65229.315500066776</v>
      </c>
      <c r="H44" s="5">
        <f t="shared" si="6"/>
        <v>179380.61762518363</v>
      </c>
      <c r="I44" s="11">
        <f t="shared" si="7"/>
        <v>5879757.5086281681</v>
      </c>
      <c r="J44" s="5">
        <f t="shared" si="0"/>
        <v>25.373954402712261</v>
      </c>
    </row>
    <row r="45" spans="1:10" x14ac:dyDescent="0.25">
      <c r="A45">
        <v>5</v>
      </c>
      <c r="B45">
        <v>2025</v>
      </c>
      <c r="C45" s="11">
        <v>58903.999531693829</v>
      </c>
      <c r="E45">
        <f t="shared" si="4"/>
        <v>10.983664271098224</v>
      </c>
      <c r="F45">
        <f>'Switchgrass Fit High Rain'!$B$17+'Switchgrass Fit High Rain'!$B$18*'Switchgrass k=0.102 High Rain'!B45</f>
        <v>10.983664271098206</v>
      </c>
      <c r="G45" s="5">
        <f t="shared" si="5"/>
        <v>58903.999531692789</v>
      </c>
      <c r="H45" s="5">
        <f t="shared" si="6"/>
        <v>161985.99871215518</v>
      </c>
      <c r="I45" s="11">
        <f t="shared" si="7"/>
        <v>6100647.506872016</v>
      </c>
      <c r="J45" s="5">
        <f t="shared" si="0"/>
        <v>26.32719996347388</v>
      </c>
    </row>
    <row r="46" spans="1:10" x14ac:dyDescent="0.25">
      <c r="A46">
        <v>6</v>
      </c>
      <c r="B46">
        <v>2026</v>
      </c>
      <c r="C46" s="11">
        <v>53192.052288609215</v>
      </c>
      <c r="E46">
        <f t="shared" si="4"/>
        <v>10.881664271098224</v>
      </c>
      <c r="F46">
        <f>'Switchgrass Fit High Rain'!$B$17+'Switchgrass Fit High Rain'!$B$18*'Switchgrass k=0.102 High Rain'!B46</f>
        <v>10.881664271098202</v>
      </c>
      <c r="G46" s="5">
        <f t="shared" si="5"/>
        <v>53192.052288608065</v>
      </c>
      <c r="H46" s="5">
        <f t="shared" si="6"/>
        <v>146278.14379367218</v>
      </c>
      <c r="I46" s="11">
        <f t="shared" si="7"/>
        <v>6300117.702954296</v>
      </c>
      <c r="J46" s="5">
        <f t="shared" si="0"/>
        <v>27.188008874838783</v>
      </c>
    </row>
    <row r="47" spans="1:10" x14ac:dyDescent="0.25">
      <c r="A47">
        <v>7</v>
      </c>
      <c r="B47">
        <v>2027</v>
      </c>
      <c r="C47" s="11">
        <v>48033.995130530217</v>
      </c>
      <c r="E47">
        <f t="shared" si="4"/>
        <v>10.779664271098223</v>
      </c>
      <c r="F47">
        <f>'Switchgrass Fit High Rain'!$B$17+'Switchgrass Fit High Rain'!$B$18*'Switchgrass k=0.102 High Rain'!B47</f>
        <v>10.779664271098198</v>
      </c>
      <c r="G47" s="5">
        <f t="shared" si="5"/>
        <v>48033.995130529009</v>
      </c>
      <c r="H47" s="5">
        <f t="shared" si="6"/>
        <v>132093.48660895479</v>
      </c>
      <c r="I47" s="11">
        <f t="shared" si="7"/>
        <v>6480245.1846937798</v>
      </c>
      <c r="J47" s="5">
        <f t="shared" si="0"/>
        <v>27.965344760141207</v>
      </c>
    </row>
    <row r="48" spans="1:10" x14ac:dyDescent="0.25">
      <c r="A48">
        <v>8</v>
      </c>
      <c r="B48">
        <v>2028</v>
      </c>
      <c r="C48" s="11">
        <v>43376.117087587729</v>
      </c>
      <c r="E48">
        <f t="shared" si="4"/>
        <v>10.677664271098225</v>
      </c>
      <c r="F48">
        <f>'Switchgrass Fit High Rain'!$B$17+'Switchgrass Fit High Rain'!$B$18*'Switchgrass k=0.102 High Rain'!B48</f>
        <v>10.677664271098195</v>
      </c>
      <c r="G48" s="5">
        <f t="shared" si="5"/>
        <v>43376.117087586455</v>
      </c>
      <c r="H48" s="5">
        <f t="shared" si="6"/>
        <v>119284.32199086275</v>
      </c>
      <c r="I48" s="11">
        <f t="shared" si="7"/>
        <v>6642905.6237722291</v>
      </c>
      <c r="J48" s="5">
        <f t="shared" si="0"/>
        <v>28.667302036141979</v>
      </c>
    </row>
    <row r="49" spans="1:10" x14ac:dyDescent="0.25">
      <c r="A49">
        <v>9</v>
      </c>
      <c r="B49">
        <v>2029</v>
      </c>
      <c r="C49" s="11">
        <v>39169.915566741045</v>
      </c>
      <c r="E49">
        <f t="shared" si="4"/>
        <v>10.575664271098224</v>
      </c>
      <c r="F49">
        <f>'Switchgrass Fit High Rain'!$B$17+'Switchgrass Fit High Rain'!$B$18*'Switchgrass k=0.102 High Rain'!B49</f>
        <v>10.575664271098191</v>
      </c>
      <c r="G49" s="5">
        <f t="shared" si="5"/>
        <v>39169.91556673975</v>
      </c>
      <c r="H49" s="5">
        <f t="shared" si="6"/>
        <v>107717.26780853431</v>
      </c>
      <c r="I49" s="11">
        <f t="shared" si="7"/>
        <v>6789792.8071475029</v>
      </c>
      <c r="J49" s="5">
        <f t="shared" si="0"/>
        <v>29.301190200379661</v>
      </c>
    </row>
    <row r="50" spans="1:10" x14ac:dyDescent="0.25">
      <c r="A50">
        <v>10</v>
      </c>
      <c r="B50">
        <v>2030</v>
      </c>
      <c r="C50" s="11">
        <v>35371.59129314193</v>
      </c>
      <c r="E50">
        <f t="shared" si="4"/>
        <v>10.473664271098224</v>
      </c>
      <c r="F50">
        <f>'Switchgrass Fit High Rain'!$B$17+'Switchgrass Fit High Rain'!$B$18*'Switchgrass k=0.102 High Rain'!B50</f>
        <v>10.473664271098215</v>
      </c>
      <c r="G50" s="5">
        <f t="shared" si="5"/>
        <v>35371.591293141624</v>
      </c>
      <c r="H50" s="5">
        <f t="shared" si="6"/>
        <v>97271.876056139474</v>
      </c>
      <c r="I50" s="11">
        <f t="shared" si="7"/>
        <v>6922436.2744967835</v>
      </c>
      <c r="J50" s="5">
        <f t="shared" si="0"/>
        <v>29.873609945139435</v>
      </c>
    </row>
    <row r="51" spans="1:10" x14ac:dyDescent="0.25">
      <c r="A51">
        <v>11</v>
      </c>
      <c r="B51">
        <v>2031</v>
      </c>
      <c r="C51" s="11">
        <v>31941.592227260702</v>
      </c>
      <c r="E51">
        <f t="shared" si="4"/>
        <v>10.371664271098224</v>
      </c>
      <c r="F51">
        <f>'Switchgrass Fit High Rain'!$B$17+'Switchgrass Fit High Rain'!$B$18*'Switchgrass k=0.102 High Rain'!B51</f>
        <v>10.371664271098211</v>
      </c>
      <c r="G51" s="5">
        <f t="shared" si="5"/>
        <v>31941.592227260306</v>
      </c>
      <c r="H51" s="5">
        <f t="shared" si="6"/>
        <v>87839.378624965844</v>
      </c>
      <c r="I51" s="11">
        <f t="shared" si="7"/>
        <v>7042217.2453490095</v>
      </c>
      <c r="J51" s="5">
        <f t="shared" si="0"/>
        <v>30.390521890616267</v>
      </c>
    </row>
    <row r="52" spans="1:10" x14ac:dyDescent="0.25">
      <c r="A52">
        <v>12</v>
      </c>
      <c r="B52">
        <v>2032</v>
      </c>
      <c r="C52" s="11">
        <v>28844.201708573317</v>
      </c>
      <c r="E52">
        <f t="shared" si="4"/>
        <v>10.269664271098224</v>
      </c>
      <c r="F52">
        <f>'Switchgrass Fit High Rain'!$B$17+'Switchgrass Fit High Rain'!$B$18*'Switchgrass k=0.102 High Rain'!B52</f>
        <v>10.269664271098208</v>
      </c>
      <c r="G52" s="5">
        <f t="shared" si="5"/>
        <v>28844.20170857284</v>
      </c>
      <c r="H52" s="5">
        <f t="shared" si="6"/>
        <v>79321.554698575317</v>
      </c>
      <c r="I52" s="11">
        <f t="shared" si="7"/>
        <v>7150383.0017561577</v>
      </c>
      <c r="J52" s="5">
        <f t="shared" si="0"/>
        <v>30.857308652992494</v>
      </c>
    </row>
    <row r="53" spans="1:10" x14ac:dyDescent="0.25">
      <c r="A53">
        <v>13</v>
      </c>
      <c r="B53">
        <v>2033</v>
      </c>
      <c r="C53" s="11">
        <v>26047.166537139612</v>
      </c>
      <c r="E53">
        <f t="shared" si="4"/>
        <v>10.167664271098223</v>
      </c>
      <c r="F53">
        <f>'Switchgrass Fit High Rain'!$B$17+'Switchgrass Fit High Rain'!$B$18*'Switchgrass k=0.102 High Rain'!B53</f>
        <v>10.167664271098204</v>
      </c>
      <c r="G53" s="5">
        <f t="shared" si="5"/>
        <v>26047.166537139085</v>
      </c>
      <c r="H53" s="5">
        <f t="shared" si="6"/>
        <v>71629.707977132479</v>
      </c>
      <c r="I53" s="11">
        <f t="shared" si="7"/>
        <v>7248059.8762704292</v>
      </c>
      <c r="J53" s="5">
        <f t="shared" si="0"/>
        <v>31.278830893746061</v>
      </c>
    </row>
    <row r="54" spans="1:10" x14ac:dyDescent="0.25">
      <c r="A54">
        <v>14</v>
      </c>
      <c r="B54">
        <v>2034</v>
      </c>
      <c r="C54" s="11">
        <v>23521.36112027775</v>
      </c>
      <c r="E54">
        <f t="shared" si="4"/>
        <v>10.065664271098223</v>
      </c>
      <c r="F54">
        <f>'Switchgrass Fit High Rain'!$B$17+'Switchgrass Fit High Rain'!$B$18*'Switchgrass k=0.102 High Rain'!B54</f>
        <v>10.0656642710982</v>
      </c>
      <c r="G54" s="5">
        <f t="shared" si="5"/>
        <v>23521.361120277186</v>
      </c>
      <c r="H54" s="5">
        <f t="shared" si="6"/>
        <v>64683.743080762259</v>
      </c>
      <c r="I54" s="11">
        <f t="shared" si="7"/>
        <v>7336264.9804714685</v>
      </c>
      <c r="J54" s="5">
        <f t="shared" si="0"/>
        <v>31.659477933832221</v>
      </c>
    </row>
    <row r="55" spans="1:10" x14ac:dyDescent="0.25">
      <c r="A55">
        <v>15</v>
      </c>
      <c r="B55">
        <v>2035</v>
      </c>
      <c r="C55" s="11">
        <v>21240.484187086167</v>
      </c>
      <c r="E55">
        <f t="shared" si="4"/>
        <v>9.9636642710982244</v>
      </c>
      <c r="F55">
        <f>'Switchgrass Fit High Rain'!$B$17+'Switchgrass Fit High Rain'!$B$18*'Switchgrass k=0.102 High Rain'!B55</f>
        <v>9.963664271098196</v>
      </c>
      <c r="G55" s="5">
        <f t="shared" si="5"/>
        <v>21240.484187085574</v>
      </c>
      <c r="H55" s="5">
        <f t="shared" si="6"/>
        <v>58411.331514485326</v>
      </c>
      <c r="I55" s="11">
        <f t="shared" si="7"/>
        <v>7415916.7961730389</v>
      </c>
      <c r="J55" s="5">
        <f t="shared" si="0"/>
        <v>32.0032134597853</v>
      </c>
    </row>
    <row r="56" spans="1:10" x14ac:dyDescent="0.25">
      <c r="A56">
        <v>16</v>
      </c>
      <c r="B56">
        <v>2036</v>
      </c>
      <c r="C56" s="11">
        <v>19180.784912694289</v>
      </c>
      <c r="E56">
        <f t="shared" si="4"/>
        <v>9.8616642710982241</v>
      </c>
      <c r="F56">
        <f>'Switchgrass Fit High Rain'!$B$17+'Switchgrass Fit High Rain'!$B$18*'Switchgrass k=0.102 High Rain'!B56</f>
        <v>9.8616642710981921</v>
      </c>
      <c r="G56" s="5">
        <f t="shared" si="5"/>
        <v>19180.784912693682</v>
      </c>
      <c r="H56" s="5">
        <f t="shared" si="6"/>
        <v>52747.158509907626</v>
      </c>
      <c r="I56" s="11">
        <f t="shared" si="7"/>
        <v>7487844.7395956395</v>
      </c>
      <c r="J56" s="5">
        <f t="shared" si="0"/>
        <v>32.31361679767938</v>
      </c>
    </row>
    <row r="57" spans="1:10" x14ac:dyDescent="0.25">
      <c r="A57">
        <v>17</v>
      </c>
      <c r="B57">
        <v>2037</v>
      </c>
      <c r="C57" s="11">
        <v>17320.815600367481</v>
      </c>
      <c r="E57">
        <f t="shared" si="4"/>
        <v>9.7596642710982238</v>
      </c>
      <c r="F57">
        <f>'Switchgrass Fit High Rain'!$B$17+'Switchgrass Fit High Rain'!$B$18*'Switchgrass k=0.102 High Rain'!B57</f>
        <v>9.7596642710982167</v>
      </c>
      <c r="G57" s="5">
        <f t="shared" si="5"/>
        <v>17320.815600367358</v>
      </c>
      <c r="H57" s="5">
        <f t="shared" si="6"/>
        <v>47632.242901010235</v>
      </c>
      <c r="I57" s="11">
        <f t="shared" si="7"/>
        <v>7552797.7980970172</v>
      </c>
      <c r="J57" s="5">
        <f t="shared" si="0"/>
        <v>32.593920184734401</v>
      </c>
    </row>
    <row r="58" spans="1:10" x14ac:dyDescent="0.25">
      <c r="A58">
        <v>18</v>
      </c>
      <c r="B58">
        <v>2038</v>
      </c>
      <c r="C58" s="11">
        <v>15641.208346139136</v>
      </c>
      <c r="E58">
        <f t="shared" si="4"/>
        <v>9.6576642710982235</v>
      </c>
      <c r="F58">
        <f>'Switchgrass Fit High Rain'!$B$17+'Switchgrass Fit High Rain'!$B$18*'Switchgrass k=0.102 High Rain'!B58</f>
        <v>9.6576642710982128</v>
      </c>
      <c r="G58" s="5">
        <f t="shared" si="5"/>
        <v>15641.208346138961</v>
      </c>
      <c r="H58" s="5">
        <f t="shared" si="6"/>
        <v>43013.322951882146</v>
      </c>
      <c r="I58" s="11">
        <f t="shared" si="7"/>
        <v>7611452.3293950381</v>
      </c>
      <c r="J58" s="5">
        <f t="shared" si="0"/>
        <v>32.847042426677959</v>
      </c>
    </row>
    <row r="59" spans="1:10" x14ac:dyDescent="0.25">
      <c r="A59">
        <v>19</v>
      </c>
      <c r="B59">
        <v>2039</v>
      </c>
      <c r="C59" s="11">
        <v>14124.473360373522</v>
      </c>
      <c r="E59">
        <f t="shared" si="4"/>
        <v>9.5556642710982249</v>
      </c>
      <c r="F59">
        <f>'Switchgrass Fit High Rain'!$B$17+'Switchgrass Fit High Rain'!$B$18*'Switchgrass k=0.102 High Rain'!B59</f>
        <v>9.5556642710982089</v>
      </c>
      <c r="G59" s="5">
        <f t="shared" si="5"/>
        <v>14124.473360373306</v>
      </c>
      <c r="H59" s="5">
        <f t="shared" si="6"/>
        <v>38842.301741026589</v>
      </c>
      <c r="I59" s="11">
        <f t="shared" si="7"/>
        <v>7664419.1044964381</v>
      </c>
      <c r="J59" s="5">
        <f t="shared" si="0"/>
        <v>33.075619291337674</v>
      </c>
    </row>
    <row r="60" spans="1:10" x14ac:dyDescent="0.25">
      <c r="A60">
        <v>20</v>
      </c>
      <c r="B60">
        <v>2040</v>
      </c>
      <c r="C60" s="11">
        <v>12754.816846177093</v>
      </c>
      <c r="E60">
        <f t="shared" si="4"/>
        <v>9.4536642710982246</v>
      </c>
      <c r="F60">
        <f>'Switchgrass Fit High Rain'!$B$17+'Switchgrass Fit High Rain'!$B$18*'Switchgrass k=0.102 High Rain'!B60</f>
        <v>9.4536642710982051</v>
      </c>
      <c r="G60" s="5">
        <f t="shared" si="5"/>
        <v>12754.816846176851</v>
      </c>
      <c r="H60" s="5">
        <f t="shared" si="6"/>
        <v>35075.746326986336</v>
      </c>
      <c r="I60" s="11">
        <f t="shared" si="7"/>
        <v>7712249.6676696017</v>
      </c>
      <c r="J60" s="5">
        <f t="shared" si="0"/>
        <v>33.282030954953214</v>
      </c>
    </row>
    <row r="61" spans="1:10" x14ac:dyDescent="0.25">
      <c r="A61">
        <v>21</v>
      </c>
      <c r="B61">
        <v>2041</v>
      </c>
      <c r="C61" s="11">
        <v>11517.976538221938</v>
      </c>
      <c r="E61">
        <f t="shared" si="4"/>
        <v>9.3516642710982243</v>
      </c>
      <c r="F61">
        <f>'Switchgrass Fit High Rain'!$B$17+'Switchgrass Fit High Rain'!$B$18*'Switchgrass k=0.102 High Rain'!B61</f>
        <v>9.3516642710982012</v>
      </c>
      <c r="G61" s="5">
        <f t="shared" si="5"/>
        <v>11517.976538221674</v>
      </c>
      <c r="H61" s="5">
        <f t="shared" si="6"/>
        <v>31674.435480109601</v>
      </c>
      <c r="I61" s="11">
        <f t="shared" si="7"/>
        <v>7755442.0796879325</v>
      </c>
      <c r="J61" s="5">
        <f t="shared" si="0"/>
        <v>33.468426787007175</v>
      </c>
    </row>
    <row r="62" spans="1:10" x14ac:dyDescent="0.25">
      <c r="A62">
        <v>22</v>
      </c>
      <c r="B62">
        <v>2042</v>
      </c>
      <c r="C62" s="11">
        <v>10401.073189443197</v>
      </c>
      <c r="E62">
        <f t="shared" si="4"/>
        <v>9.249664271098224</v>
      </c>
      <c r="F62">
        <f>'Switchgrass Fit High Rain'!$B$17+'Switchgrass Fit High Rain'!$B$18*'Switchgrass k=0.102 High Rain'!B62</f>
        <v>9.2496642710981973</v>
      </c>
      <c r="G62" s="5">
        <f t="shared" si="5"/>
        <v>10401.073189442921</v>
      </c>
      <c r="H62" s="5">
        <f t="shared" si="6"/>
        <v>28602.951270968031</v>
      </c>
      <c r="I62" s="11">
        <f t="shared" si="7"/>
        <v>7794446.1041483432</v>
      </c>
      <c r="J62" s="5">
        <f t="shared" si="0"/>
        <v>33.63674773165981</v>
      </c>
    </row>
    <row r="63" spans="1:10" x14ac:dyDescent="0.25">
      <c r="A63">
        <v>23</v>
      </c>
      <c r="B63">
        <v>2043</v>
      </c>
      <c r="C63" s="11">
        <v>9392.4764591380663</v>
      </c>
      <c r="E63">
        <f t="shared" si="4"/>
        <v>9.1476642710982237</v>
      </c>
      <c r="F63">
        <f>'Switchgrass Fit High Rain'!$B$17+'Switchgrass Fit High Rain'!$B$18*'Switchgrass k=0.102 High Rain'!B63</f>
        <v>9.1476642710981935</v>
      </c>
      <c r="G63" s="5">
        <f t="shared" si="5"/>
        <v>9392.4764591377789</v>
      </c>
      <c r="H63" s="5">
        <f t="shared" si="6"/>
        <v>25829.310262628893</v>
      </c>
      <c r="I63" s="11">
        <f t="shared" si="7"/>
        <v>7829667.8908701101</v>
      </c>
      <c r="J63" s="5">
        <f t="shared" si="0"/>
        <v>33.788746518845961</v>
      </c>
    </row>
    <row r="64" spans="1:10" x14ac:dyDescent="0.25">
      <c r="A64">
        <v>24</v>
      </c>
      <c r="B64">
        <v>2044</v>
      </c>
      <c r="C64" s="11">
        <v>8481.6838059559268</v>
      </c>
      <c r="E64">
        <f t="shared" si="4"/>
        <v>9.0456642710982234</v>
      </c>
      <c r="F64">
        <f>'Switchgrass Fit High Rain'!$B$17+'Switchgrass Fit High Rain'!$B$18*'Switchgrass k=0.102 High Rain'!B64</f>
        <v>9.0456642710981896</v>
      </c>
      <c r="G64" s="5">
        <f t="shared" si="5"/>
        <v>8481.6838059556358</v>
      </c>
      <c r="H64" s="5">
        <f t="shared" si="6"/>
        <v>23324.630466377999</v>
      </c>
      <c r="I64" s="11">
        <f t="shared" si="7"/>
        <v>7861474.205142444</v>
      </c>
      <c r="J64" s="5">
        <f t="shared" si="0"/>
        <v>33.926005915492894</v>
      </c>
    </row>
    <row r="65" spans="1:10" x14ac:dyDescent="0.25">
      <c r="A65">
        <v>25</v>
      </c>
      <c r="B65">
        <v>2045</v>
      </c>
      <c r="C65" s="11">
        <v>7659.2111246895538</v>
      </c>
      <c r="E65">
        <f t="shared" si="4"/>
        <v>8.9436642710982248</v>
      </c>
      <c r="F65">
        <f>'Switchgrass Fit High Rain'!$B$17+'Switchgrass Fit High Rain'!$B$18*'Switchgrass k=0.102 High Rain'!B65</f>
        <v>8.9436642710982142</v>
      </c>
      <c r="G65" s="5">
        <f t="shared" si="5"/>
        <v>7659.2111246894783</v>
      </c>
      <c r="H65" s="5">
        <f t="shared" si="6"/>
        <v>21062.830592896065</v>
      </c>
      <c r="I65" s="11">
        <f t="shared" si="7"/>
        <v>7890196.2468600292</v>
      </c>
      <c r="J65" s="5">
        <f t="shared" si="0"/>
        <v>34.049955206909303</v>
      </c>
    </row>
    <row r="66" spans="1:10" x14ac:dyDescent="0.25">
      <c r="A66">
        <v>26</v>
      </c>
      <c r="B66">
        <v>2046</v>
      </c>
      <c r="C66" s="11">
        <v>6916.4939880656821</v>
      </c>
      <c r="E66">
        <f t="shared" si="4"/>
        <v>8.8416642710982245</v>
      </c>
      <c r="F66">
        <f>'Switchgrass Fit High Rain'!$B$17+'Switchgrass Fit High Rain'!$B$18*'Switchgrass k=0.102 High Rain'!B66</f>
        <v>8.8416642710982103</v>
      </c>
      <c r="G66" s="5">
        <f t="shared" si="5"/>
        <v>6916.4939880655866</v>
      </c>
      <c r="H66" s="5">
        <f t="shared" si="6"/>
        <v>19020.358467180362</v>
      </c>
      <c r="I66" s="11">
        <f t="shared" si="7"/>
        <v>7916133.0993152754</v>
      </c>
      <c r="J66" s="5">
        <f t="shared" si="0"/>
        <v>34.161885079966744</v>
      </c>
    </row>
    <row r="67" spans="1:10" x14ac:dyDescent="0.25">
      <c r="A67">
        <v>27</v>
      </c>
      <c r="B67">
        <v>2047</v>
      </c>
      <c r="C67" s="11">
        <v>6245.7984651634342</v>
      </c>
      <c r="E67">
        <f t="shared" si="4"/>
        <v>8.7396642710982242</v>
      </c>
      <c r="F67">
        <f>'Switchgrass Fit High Rain'!$B$17+'Switchgrass Fit High Rain'!$B$18*'Switchgrass k=0.102 High Rain'!B67</f>
        <v>8.7396642710982064</v>
      </c>
      <c r="G67" s="5">
        <f t="shared" si="5"/>
        <v>6245.7984651633242</v>
      </c>
      <c r="H67" s="5">
        <f t="shared" si="6"/>
        <v>17175.945779199141</v>
      </c>
      <c r="I67" s="11">
        <f t="shared" si="7"/>
        <v>7939554.8435596377</v>
      </c>
      <c r="J67" s="5">
        <f t="shared" si="0"/>
        <v>34.26296106305216</v>
      </c>
    </row>
    <row r="68" spans="1:10" x14ac:dyDescent="0.25">
      <c r="A68">
        <v>28</v>
      </c>
      <c r="B68">
        <v>2048</v>
      </c>
      <c r="C68" s="11">
        <v>5640.1405878106934</v>
      </c>
      <c r="E68">
        <f t="shared" si="4"/>
        <v>8.6376642710982239</v>
      </c>
      <c r="F68">
        <f>'Switchgrass Fit High Rain'!$B$17+'Switchgrass Fit High Rain'!$B$18*'Switchgrass k=0.102 High Rain'!B68</f>
        <v>8.6376642710982026</v>
      </c>
      <c r="G68" s="5">
        <f t="shared" si="5"/>
        <v>5640.1405878105734</v>
      </c>
      <c r="H68" s="5">
        <f t="shared" si="6"/>
        <v>15510.386616479076</v>
      </c>
      <c r="I68" s="11">
        <f t="shared" si="7"/>
        <v>7960705.3707639268</v>
      </c>
      <c r="J68" s="5">
        <f t="shared" si="0"/>
        <v>34.354235662742269</v>
      </c>
    </row>
    <row r="69" spans="1:10" x14ac:dyDescent="0.25">
      <c r="A69">
        <v>29</v>
      </c>
      <c r="B69">
        <v>2049</v>
      </c>
      <c r="C69" s="11">
        <v>5093.2136263601269</v>
      </c>
      <c r="E69">
        <f t="shared" si="4"/>
        <v>8.5356642710982236</v>
      </c>
      <c r="F69">
        <f>'Switchgrass Fit High Rain'!$B$17+'Switchgrass Fit High Rain'!$B$18*'Switchgrass k=0.102 High Rain'!B69</f>
        <v>8.5356642710981987</v>
      </c>
      <c r="G69" s="5">
        <f t="shared" si="5"/>
        <v>5093.2136263599978</v>
      </c>
      <c r="H69" s="5">
        <f t="shared" si="6"/>
        <v>14006.337472489993</v>
      </c>
      <c r="I69" s="11">
        <f t="shared" si="7"/>
        <v>7979804.9218627764</v>
      </c>
      <c r="J69" s="5">
        <f t="shared" si="0"/>
        <v>34.436659323579185</v>
      </c>
    </row>
    <row r="70" spans="1:10" x14ac:dyDescent="0.25">
      <c r="A70">
        <v>30</v>
      </c>
      <c r="B70">
        <v>2050</v>
      </c>
      <c r="C70" s="11">
        <v>4599.3224175658006</v>
      </c>
      <c r="E70">
        <f t="shared" si="4"/>
        <v>8.433664271098225</v>
      </c>
      <c r="F70">
        <f>'Switchgrass Fit High Rain'!$B$17+'Switchgrass Fit High Rain'!$B$18*'Switchgrass k=0.102 High Rain'!B70</f>
        <v>8.4336642710981948</v>
      </c>
      <c r="G70" s="5">
        <f t="shared" si="5"/>
        <v>4599.322417565666</v>
      </c>
      <c r="H70" s="5">
        <f t="shared" si="6"/>
        <v>12648.136648305581</v>
      </c>
      <c r="I70" s="11">
        <f t="shared" si="7"/>
        <v>7997052.3809286477</v>
      </c>
      <c r="J70" s="5">
        <f t="shared" si="0"/>
        <v>34.511090325071656</v>
      </c>
    </row>
    <row r="71" spans="1:10" x14ac:dyDescent="0.25">
      <c r="A71">
        <v>31</v>
      </c>
      <c r="B71">
        <v>2051</v>
      </c>
      <c r="C71" s="11">
        <v>4153.3240607150583</v>
      </c>
      <c r="E71">
        <f t="shared" si="4"/>
        <v>8.3316642710982247</v>
      </c>
      <c r="F71">
        <f>'Switchgrass Fit High Rain'!$B$17+'Switchgrass Fit High Rain'!$B$18*'Switchgrass k=0.102 High Rain'!B71</f>
        <v>8.331664271098191</v>
      </c>
      <c r="G71" s="5">
        <f t="shared" si="5"/>
        <v>4153.3240607149219</v>
      </c>
      <c r="H71" s="5">
        <f t="shared" si="6"/>
        <v>11421.641166966036</v>
      </c>
      <c r="I71" s="11">
        <f t="shared" si="7"/>
        <v>8012627.3461563289</v>
      </c>
      <c r="J71" s="5">
        <f t="shared" ref="J71:J134" si="8">I71/$C$2*100</f>
        <v>34.578303718979669</v>
      </c>
    </row>
    <row r="72" spans="1:10" x14ac:dyDescent="0.25">
      <c r="A72">
        <v>32</v>
      </c>
      <c r="B72">
        <v>2052</v>
      </c>
      <c r="C72" s="11">
        <v>3750.5743644830786</v>
      </c>
      <c r="E72">
        <f t="shared" si="4"/>
        <v>8.2296642710982244</v>
      </c>
      <c r="F72">
        <f>'Switchgrass Fit High Rain'!$B$17+'Switchgrass Fit High Rain'!$B$18*'Switchgrass k=0.102 High Rain'!B72</f>
        <v>8.2296642710982155</v>
      </c>
      <c r="G72" s="5">
        <f t="shared" si="5"/>
        <v>3750.5743644830468</v>
      </c>
      <c r="H72" s="5">
        <f t="shared" si="6"/>
        <v>10314.079502328379</v>
      </c>
      <c r="I72" s="11">
        <f t="shared" si="7"/>
        <v>8026692.0000231406</v>
      </c>
      <c r="J72" s="5">
        <f t="shared" si="8"/>
        <v>34.63899939994657</v>
      </c>
    </row>
    <row r="73" spans="1:10" x14ac:dyDescent="0.25">
      <c r="A73">
        <v>33</v>
      </c>
      <c r="B73">
        <v>2053</v>
      </c>
      <c r="C73" s="11">
        <v>3386.8794868599375</v>
      </c>
      <c r="E73">
        <f t="shared" si="4"/>
        <v>8.1276642710982241</v>
      </c>
      <c r="F73">
        <f>'Switchgrass Fit High Rain'!$B$17+'Switchgrass Fit High Rain'!$B$18*'Switchgrass k=0.102 High Rain'!B73</f>
        <v>8.1276642710982117</v>
      </c>
      <c r="G73" s="5">
        <f t="shared" si="5"/>
        <v>3386.8794868598952</v>
      </c>
      <c r="H73" s="5">
        <f t="shared" si="6"/>
        <v>9313.9185888647116</v>
      </c>
      <c r="I73" s="11">
        <f t="shared" si="7"/>
        <v>8039392.798098865</v>
      </c>
      <c r="J73" s="5">
        <f t="shared" si="8"/>
        <v>34.693809393518336</v>
      </c>
    </row>
    <row r="74" spans="1:10" x14ac:dyDescent="0.25">
      <c r="A74">
        <v>34</v>
      </c>
      <c r="B74">
        <v>2054</v>
      </c>
      <c r="C74" s="11">
        <v>3058.4522645756451</v>
      </c>
      <c r="E74">
        <f t="shared" si="4"/>
        <v>8.0256642710982238</v>
      </c>
      <c r="F74">
        <f>'Switchgrass Fit High Rain'!$B$17+'Switchgrass Fit High Rain'!$B$18*'Switchgrass k=0.102 High Rain'!B74</f>
        <v>8.0256642710982078</v>
      </c>
      <c r="G74" s="5">
        <f t="shared" si="5"/>
        <v>3058.4522645755951</v>
      </c>
      <c r="H74" s="5">
        <f t="shared" si="6"/>
        <v>8410.743727582887</v>
      </c>
      <c r="I74" s="11">
        <f t="shared" si="7"/>
        <v>8050861.9940910228</v>
      </c>
      <c r="J74" s="5">
        <f t="shared" si="8"/>
        <v>34.743304437440429</v>
      </c>
    </row>
    <row r="75" spans="1:10" x14ac:dyDescent="0.25">
      <c r="A75">
        <v>35</v>
      </c>
      <c r="B75">
        <v>2055</v>
      </c>
      <c r="C75" s="11">
        <v>2761.8727772804059</v>
      </c>
      <c r="E75">
        <f t="shared" si="4"/>
        <v>7.9236642710982244</v>
      </c>
      <c r="F75">
        <f>'Switchgrass Fit High Rain'!$B$17+'Switchgrass Fit High Rain'!$B$18*'Switchgrass k=0.102 High Rain'!B75</f>
        <v>7.9236642710982039</v>
      </c>
      <c r="G75" s="5">
        <f t="shared" si="5"/>
        <v>2761.87277728035</v>
      </c>
      <c r="H75" s="5">
        <f t="shared" si="6"/>
        <v>7595.1501375209627</v>
      </c>
      <c r="I75" s="11">
        <f t="shared" si="7"/>
        <v>8061219.0170058245</v>
      </c>
      <c r="J75" s="5">
        <f t="shared" si="8"/>
        <v>34.787999924763227</v>
      </c>
    </row>
    <row r="76" spans="1:10" x14ac:dyDescent="0.25">
      <c r="A76">
        <v>36</v>
      </c>
      <c r="B76">
        <v>2056</v>
      </c>
      <c r="C76" s="11">
        <v>2494.052735834</v>
      </c>
      <c r="E76">
        <f t="shared" si="4"/>
        <v>7.821664271098224</v>
      </c>
      <c r="F76">
        <f>'Switchgrass Fit High Rain'!$B$17+'Switchgrass Fit High Rain'!$B$18*'Switchgrass k=0.102 High Rain'!B76</f>
        <v>7.8216642710982001</v>
      </c>
      <c r="G76" s="5">
        <f t="shared" si="5"/>
        <v>2494.0527358339405</v>
      </c>
      <c r="H76" s="5">
        <f t="shared" si="6"/>
        <v>6858.6450235433367</v>
      </c>
      <c r="I76" s="11">
        <f t="shared" si="7"/>
        <v>8070571.7147652023</v>
      </c>
      <c r="J76" s="5">
        <f t="shared" si="8"/>
        <v>34.828361270641956</v>
      </c>
    </row>
    <row r="77" spans="1:10" x14ac:dyDescent="0.25">
      <c r="A77">
        <v>37</v>
      </c>
      <c r="B77">
        <v>2057</v>
      </c>
      <c r="C77" s="11">
        <v>2252.203323878713</v>
      </c>
      <c r="E77">
        <f t="shared" si="4"/>
        <v>7.7196642710982237</v>
      </c>
      <c r="F77">
        <f>'Switchgrass Fit High Rain'!$B$17+'Switchgrass Fit High Rain'!$B$18*'Switchgrass k=0.102 High Rain'!B77</f>
        <v>7.7196642710981962</v>
      </c>
      <c r="G77" s="5">
        <f t="shared" si="5"/>
        <v>2252.2033238786503</v>
      </c>
      <c r="H77" s="5">
        <f t="shared" si="6"/>
        <v>6193.5591406662879</v>
      </c>
      <c r="I77" s="11">
        <f t="shared" si="7"/>
        <v>8079017.477229747</v>
      </c>
      <c r="J77" s="5">
        <f t="shared" si="8"/>
        <v>34.864808758715576</v>
      </c>
    </row>
    <row r="78" spans="1:10" x14ac:dyDescent="0.25">
      <c r="A78">
        <v>38</v>
      </c>
      <c r="B78">
        <v>2058</v>
      </c>
      <c r="C78" s="11">
        <v>2033.8061578293482</v>
      </c>
      <c r="E78">
        <f t="shared" si="4"/>
        <v>7.6176642710982243</v>
      </c>
      <c r="F78">
        <f>'Switchgrass Fit High Rain'!$B$17+'Switchgrass Fit High Rain'!$B$18*'Switchgrass k=0.102 High Rain'!B78</f>
        <v>7.6176642710981923</v>
      </c>
      <c r="G78" s="5">
        <f t="shared" si="5"/>
        <v>2033.8061578292836</v>
      </c>
      <c r="H78" s="5">
        <f t="shared" si="6"/>
        <v>5592.96693403053</v>
      </c>
      <c r="I78" s="11">
        <f t="shared" si="7"/>
        <v>8086644.2503216071</v>
      </c>
      <c r="J78" s="5">
        <f t="shared" si="8"/>
        <v>34.897721917530156</v>
      </c>
    </row>
    <row r="79" spans="1:10" x14ac:dyDescent="0.25">
      <c r="A79">
        <v>39</v>
      </c>
      <c r="B79">
        <v>2059</v>
      </c>
      <c r="C79" s="11">
        <v>1836.5870628860375</v>
      </c>
      <c r="E79">
        <f t="shared" si="4"/>
        <v>7.515664271098224</v>
      </c>
      <c r="F79">
        <f>'Switchgrass Fit High Rain'!$B$17+'Switchgrass Fit High Rain'!$B$18*'Switchgrass k=0.102 High Rain'!B79</f>
        <v>7.5156642710981885</v>
      </c>
      <c r="G79" s="5">
        <f t="shared" si="5"/>
        <v>1836.5870628859718</v>
      </c>
      <c r="H79" s="5">
        <f t="shared" si="6"/>
        <v>5050.6144229364227</v>
      </c>
      <c r="I79" s="11">
        <f t="shared" si="7"/>
        <v>8093531.4518074291</v>
      </c>
      <c r="J79" s="5">
        <f t="shared" si="8"/>
        <v>34.927443472578489</v>
      </c>
    </row>
    <row r="80" spans="1:10" x14ac:dyDescent="0.25">
      <c r="A80">
        <v>40</v>
      </c>
      <c r="B80">
        <v>2060</v>
      </c>
      <c r="C80" s="11">
        <v>1658.4923919988378</v>
      </c>
      <c r="E80">
        <f t="shared" si="4"/>
        <v>7.4136642710982246</v>
      </c>
      <c r="F80">
        <f>'Switchgrass Fit High Rain'!$B$17+'Switchgrass Fit High Rain'!$B$18*'Switchgrass k=0.102 High Rain'!B80</f>
        <v>7.413664271098213</v>
      </c>
      <c r="G80" s="5">
        <f t="shared" si="5"/>
        <v>1658.4923919988191</v>
      </c>
      <c r="H80" s="5">
        <f t="shared" si="6"/>
        <v>4560.8540779967525</v>
      </c>
      <c r="I80" s="11">
        <f t="shared" si="7"/>
        <v>8099750.7982774246</v>
      </c>
      <c r="J80" s="5">
        <f t="shared" si="8"/>
        <v>34.954282915108685</v>
      </c>
    </row>
    <row r="81" spans="1:10" x14ac:dyDescent="0.25">
      <c r="A81">
        <v>41</v>
      </c>
      <c r="B81">
        <v>2061</v>
      </c>
      <c r="C81" s="11">
        <v>1497.6676411929534</v>
      </c>
      <c r="E81">
        <f t="shared" si="4"/>
        <v>7.3116642710982243</v>
      </c>
      <c r="F81">
        <f>'Switchgrass Fit High Rain'!$B$17+'Switchgrass Fit High Rain'!$B$18*'Switchgrass k=0.102 High Rain'!B81</f>
        <v>7.3116642710982092</v>
      </c>
      <c r="G81" s="5">
        <f t="shared" si="5"/>
        <v>1497.6676411929311</v>
      </c>
      <c r="H81" s="5">
        <f t="shared" si="6"/>
        <v>4118.586013280561</v>
      </c>
      <c r="I81" s="11">
        <f t="shared" si="7"/>
        <v>8105367.0519318981</v>
      </c>
      <c r="J81" s="5">
        <f t="shared" si="8"/>
        <v>34.97851972486378</v>
      </c>
    </row>
    <row r="82" spans="1:10" x14ac:dyDescent="0.25">
      <c r="A82">
        <v>42</v>
      </c>
      <c r="B82">
        <v>2062</v>
      </c>
      <c r="C82" s="11">
        <v>1352.4381385754568</v>
      </c>
      <c r="E82">
        <f t="shared" si="4"/>
        <v>7.2096642710982239</v>
      </c>
      <c r="F82">
        <f>'Switchgrass Fit High Rain'!$B$17+'Switchgrass Fit High Rain'!$B$18*'Switchgrass k=0.102 High Rain'!B82</f>
        <v>7.2096642710982053</v>
      </c>
      <c r="G82" s="5">
        <f t="shared" si="5"/>
        <v>1352.4381385754316</v>
      </c>
      <c r="H82" s="5">
        <f t="shared" si="6"/>
        <v>3719.2048810824367</v>
      </c>
      <c r="I82" s="11">
        <f t="shared" si="7"/>
        <v>8110438.6949515557</v>
      </c>
      <c r="J82" s="5">
        <f t="shared" si="8"/>
        <v>35.000406280310798</v>
      </c>
    </row>
    <row r="83" spans="1:10" x14ac:dyDescent="0.25">
      <c r="A83">
        <v>43</v>
      </c>
      <c r="B83">
        <v>2063</v>
      </c>
      <c r="C83" s="11">
        <v>1221.2916059376853</v>
      </c>
      <c r="E83">
        <f t="shared" si="4"/>
        <v>7.1076642710982245</v>
      </c>
      <c r="F83">
        <f>'Switchgrass Fit High Rain'!$B$17+'Switchgrass Fit High Rain'!$B$18*'Switchgrass k=0.102 High Rain'!B83</f>
        <v>7.1076642710982014</v>
      </c>
      <c r="G83" s="5">
        <f t="shared" si="5"/>
        <v>1221.2916059376576</v>
      </c>
      <c r="H83" s="5">
        <f t="shared" si="6"/>
        <v>3358.551916328558</v>
      </c>
      <c r="I83" s="11">
        <f t="shared" si="7"/>
        <v>8115018.5384738212</v>
      </c>
      <c r="J83" s="5">
        <f t="shared" si="8"/>
        <v>35.020170486663694</v>
      </c>
    </row>
    <row r="84" spans="1:10" x14ac:dyDescent="0.25">
      <c r="A84">
        <v>44</v>
      </c>
      <c r="B84">
        <v>2064</v>
      </c>
      <c r="C84" s="11">
        <v>1102.8624113668704</v>
      </c>
      <c r="E84">
        <f t="shared" si="4"/>
        <v>7.0056642710982242</v>
      </c>
      <c r="F84">
        <f>'Switchgrass Fit High Rain'!$B$17+'Switchgrass Fit High Rain'!$B$18*'Switchgrass k=0.102 High Rain'!B84</f>
        <v>7.0056642710981976</v>
      </c>
      <c r="G84" s="5">
        <f t="shared" si="5"/>
        <v>1102.8624113668411</v>
      </c>
      <c r="H84" s="5">
        <f t="shared" si="6"/>
        <v>3032.8716312588131</v>
      </c>
      <c r="I84" s="11">
        <f t="shared" si="7"/>
        <v>8119154.2725164471</v>
      </c>
      <c r="J84" s="5">
        <f t="shared" si="8"/>
        <v>35.03801814906565</v>
      </c>
    </row>
    <row r="85" spans="1:10" x14ac:dyDescent="0.25">
      <c r="A85">
        <v>45</v>
      </c>
      <c r="B85">
        <v>2065</v>
      </c>
      <c r="C85" s="11">
        <v>995.91734888908172</v>
      </c>
      <c r="E85">
        <f t="shared" si="4"/>
        <v>6.9036642710982248</v>
      </c>
      <c r="F85">
        <f>'Switchgrass Fit High Rain'!$B$17+'Switchgrass Fit High Rain'!$B$18*'Switchgrass k=0.102 High Rain'!B85</f>
        <v>6.9036642710981937</v>
      </c>
      <c r="G85" s="5">
        <f t="shared" si="5"/>
        <v>995.91734888905114</v>
      </c>
      <c r="H85" s="5">
        <f t="shared" si="6"/>
        <v>2738.7727094448906</v>
      </c>
      <c r="I85" s="11">
        <f t="shared" si="7"/>
        <v>8122888.9625747809</v>
      </c>
      <c r="J85" s="5">
        <f t="shared" si="8"/>
        <v>35.054135115642815</v>
      </c>
    </row>
    <row r="86" spans="1:10" x14ac:dyDescent="0.25">
      <c r="A86">
        <v>46</v>
      </c>
      <c r="B86">
        <v>2066</v>
      </c>
      <c r="C86" s="11">
        <v>899.34279706656366</v>
      </c>
      <c r="E86">
        <f t="shared" si="4"/>
        <v>6.8016642710982245</v>
      </c>
      <c r="F86">
        <f>'Switchgrass Fit High Rain'!$B$17+'Switchgrass Fit High Rain'!$B$18*'Switchgrass k=0.102 High Rain'!B86</f>
        <v>6.8016642710981898</v>
      </c>
      <c r="G86" s="5">
        <f t="shared" si="5"/>
        <v>899.34279706653274</v>
      </c>
      <c r="H86" s="5">
        <f t="shared" si="6"/>
        <v>2473.1926919329649</v>
      </c>
      <c r="I86" s="11">
        <f t="shared" si="7"/>
        <v>8126261.4980637804</v>
      </c>
      <c r="J86" s="5">
        <f t="shared" si="8"/>
        <v>35.068689212745255</v>
      </c>
    </row>
    <row r="87" spans="1:10" x14ac:dyDescent="0.25">
      <c r="A87">
        <v>47</v>
      </c>
      <c r="B87">
        <v>2067</v>
      </c>
      <c r="C87" s="11">
        <v>812.13312283165271</v>
      </c>
      <c r="E87">
        <f t="shared" si="4"/>
        <v>6.6996642710982242</v>
      </c>
      <c r="F87">
        <f>'Switchgrass Fit High Rain'!$B$17+'Switchgrass Fit High Rain'!$B$18*'Switchgrass k=0.102 High Rain'!B87</f>
        <v>6.6996642710982144</v>
      </c>
      <c r="G87" s="5">
        <f t="shared" si="5"/>
        <v>812.13312283164464</v>
      </c>
      <c r="H87" s="5">
        <f t="shared" si="6"/>
        <v>2233.3660877870229</v>
      </c>
      <c r="I87" s="11">
        <f t="shared" si="7"/>
        <v>8129306.9972743988</v>
      </c>
      <c r="J87" s="5">
        <f t="shared" si="8"/>
        <v>35.081831992526624</v>
      </c>
    </row>
    <row r="88" spans="1:10" x14ac:dyDescent="0.25">
      <c r="A88">
        <v>48</v>
      </c>
      <c r="B88">
        <v>2068</v>
      </c>
      <c r="C88" s="11">
        <v>733.38020980611213</v>
      </c>
      <c r="E88">
        <f t="shared" si="4"/>
        <v>6.5976642710982238</v>
      </c>
      <c r="F88">
        <f>'Switchgrass Fit High Rain'!$B$17+'Switchgrass Fit High Rain'!$B$18*'Switchgrass k=0.102 High Rain'!B88</f>
        <v>6.5976642710982105</v>
      </c>
      <c r="G88" s="5">
        <f t="shared" si="5"/>
        <v>733.38020980610213</v>
      </c>
      <c r="H88" s="5">
        <f t="shared" si="6"/>
        <v>2016.7955769667808</v>
      </c>
      <c r="I88" s="11">
        <f t="shared" si="7"/>
        <v>8132057.1730611715</v>
      </c>
      <c r="J88" s="5">
        <f t="shared" si="8"/>
        <v>35.093700311060275</v>
      </c>
    </row>
    <row r="89" spans="1:10" x14ac:dyDescent="0.25">
      <c r="A89">
        <v>49</v>
      </c>
      <c r="B89">
        <v>2069</v>
      </c>
      <c r="C89" s="11">
        <v>662.26400206404026</v>
      </c>
      <c r="E89">
        <f t="shared" si="4"/>
        <v>6.4956642710982244</v>
      </c>
      <c r="F89">
        <f>'Switchgrass Fit High Rain'!$B$17+'Switchgrass Fit High Rain'!$B$18*'Switchgrass k=0.102 High Rain'!B89</f>
        <v>6.4956642710982067</v>
      </c>
      <c r="G89" s="5">
        <f t="shared" si="5"/>
        <v>662.26400206402866</v>
      </c>
      <c r="H89" s="5">
        <f t="shared" si="6"/>
        <v>1821.2260056760788</v>
      </c>
      <c r="I89" s="11">
        <f t="shared" si="7"/>
        <v>8134540.663068912</v>
      </c>
      <c r="J89" s="5">
        <f t="shared" si="8"/>
        <v>35.104417753424784</v>
      </c>
    </row>
    <row r="90" spans="1:10" x14ac:dyDescent="0.25">
      <c r="A90">
        <v>50</v>
      </c>
      <c r="B90">
        <v>2070</v>
      </c>
      <c r="C90" s="11">
        <v>598.04396487032636</v>
      </c>
      <c r="E90">
        <f t="shared" si="4"/>
        <v>6.3936642710982241</v>
      </c>
      <c r="F90">
        <f>'Switchgrass Fit High Rain'!$B$17+'Switchgrass Fit High Rain'!$B$18*'Switchgrass k=0.102 High Rain'!B90</f>
        <v>6.3936642710982028</v>
      </c>
      <c r="G90" s="5">
        <f t="shared" si="5"/>
        <v>598.04396487031363</v>
      </c>
      <c r="H90" s="5">
        <f t="shared" si="6"/>
        <v>1644.6209033933624</v>
      </c>
      <c r="I90" s="11">
        <f t="shared" si="7"/>
        <v>8136783.3279371755</v>
      </c>
      <c r="J90" s="5">
        <f t="shared" si="8"/>
        <v>35.114095920598238</v>
      </c>
    </row>
    <row r="91" spans="1:10" x14ac:dyDescent="0.25">
      <c r="A91">
        <v>51</v>
      </c>
      <c r="B91">
        <v>2071</v>
      </c>
      <c r="C91" s="11">
        <v>540.05137347512834</v>
      </c>
      <c r="E91">
        <f t="shared" si="4"/>
        <v>6.2916642710982238</v>
      </c>
      <c r="F91">
        <f>'Switchgrass Fit High Rain'!$B$17+'Switchgrass Fit High Rain'!$B$18*'Switchgrass k=0.102 High Rain'!B91</f>
        <v>6.2916642710981989</v>
      </c>
      <c r="G91" s="5">
        <f t="shared" si="5"/>
        <v>540.0513734751147</v>
      </c>
      <c r="H91" s="5">
        <f t="shared" si="6"/>
        <v>1485.1412770565655</v>
      </c>
      <c r="I91" s="11">
        <f t="shared" si="7"/>
        <v>8138808.5205877069</v>
      </c>
      <c r="J91" s="5">
        <f t="shared" si="8"/>
        <v>35.122835591561859</v>
      </c>
    </row>
    <row r="92" spans="1:10" x14ac:dyDescent="0.25">
      <c r="A92">
        <v>52</v>
      </c>
      <c r="B92">
        <v>2072</v>
      </c>
      <c r="C92" s="11">
        <v>487.68234966740636</v>
      </c>
      <c r="E92">
        <f t="shared" si="4"/>
        <v>6.1896642710982244</v>
      </c>
      <c r="F92">
        <f>'Switchgrass Fit High Rain'!$B$17+'Switchgrass Fit High Rain'!$B$18*'Switchgrass k=0.102 High Rain'!B92</f>
        <v>6.1896642710981951</v>
      </c>
      <c r="G92" s="5">
        <f t="shared" si="5"/>
        <v>487.68234966739215</v>
      </c>
      <c r="H92" s="5">
        <f t="shared" si="6"/>
        <v>1341.1264615853283</v>
      </c>
      <c r="I92" s="11">
        <f t="shared" si="7"/>
        <v>8140637.3293989589</v>
      </c>
      <c r="J92" s="5">
        <f t="shared" si="8"/>
        <v>35.130727772713868</v>
      </c>
    </row>
    <row r="93" spans="1:10" x14ac:dyDescent="0.25">
      <c r="A93">
        <v>53</v>
      </c>
      <c r="B93">
        <v>2073</v>
      </c>
      <c r="C93" s="11">
        <v>440.39157357698247</v>
      </c>
      <c r="E93">
        <f t="shared" si="4"/>
        <v>6.0876642710982241</v>
      </c>
      <c r="F93">
        <f>'Switchgrass Fit High Rain'!$B$17+'Switchgrass Fit High Rain'!$B$18*'Switchgrass k=0.102 High Rain'!B93</f>
        <v>6.0876642710981912</v>
      </c>
      <c r="G93" s="5">
        <f t="shared" si="5"/>
        <v>440.39157357696786</v>
      </c>
      <c r="H93" s="5">
        <f t="shared" si="6"/>
        <v>1211.0768273366616</v>
      </c>
      <c r="I93" s="11">
        <f t="shared" si="7"/>
        <v>8142288.7977998732</v>
      </c>
      <c r="J93" s="5">
        <f t="shared" si="8"/>
        <v>35.137854645521266</v>
      </c>
    </row>
    <row r="94" spans="1:10" x14ac:dyDescent="0.25">
      <c r="A94">
        <v>54</v>
      </c>
      <c r="B94">
        <v>2074</v>
      </c>
      <c r="C94" s="11">
        <v>397.68660524597362</v>
      </c>
      <c r="E94">
        <f t="shared" si="4"/>
        <v>5.9856642710982246</v>
      </c>
      <c r="F94">
        <f>'Switchgrass Fit High Rain'!$B$17+'Switchgrass Fit High Rain'!$B$18*'Switchgrass k=0.102 High Rain'!B94</f>
        <v>5.9856642710982157</v>
      </c>
      <c r="G94" s="5">
        <f t="shared" si="5"/>
        <v>397.68660524597021</v>
      </c>
      <c r="H94" s="5">
        <f t="shared" si="6"/>
        <v>1093.6381644264181</v>
      </c>
      <c r="I94" s="11">
        <f t="shared" si="7"/>
        <v>8143780.1225695452</v>
      </c>
      <c r="J94" s="5">
        <f t="shared" si="8"/>
        <v>35.144290422277322</v>
      </c>
    </row>
    <row r="95" spans="1:10" x14ac:dyDescent="0.25">
      <c r="A95">
        <v>55</v>
      </c>
      <c r="B95">
        <v>2075</v>
      </c>
      <c r="C95" s="11">
        <v>359.12275683998905</v>
      </c>
      <c r="E95">
        <f t="shared" si="4"/>
        <v>5.8836642710982243</v>
      </c>
      <c r="F95">
        <f>'Switchgrass Fit High Rain'!$B$17+'Switchgrass Fit High Rain'!$B$18*'Switchgrass k=0.102 High Rain'!B95</f>
        <v>5.8836642710982119</v>
      </c>
      <c r="G95" s="5">
        <f t="shared" si="5"/>
        <v>359.12275683998467</v>
      </c>
      <c r="H95" s="5">
        <f t="shared" si="6"/>
        <v>987.58758130995784</v>
      </c>
      <c r="I95" s="11">
        <f t="shared" si="7"/>
        <v>8145126.8329076953</v>
      </c>
      <c r="J95" s="5">
        <f t="shared" si="8"/>
        <v>35.150102118875992</v>
      </c>
    </row>
    <row r="96" spans="1:10" x14ac:dyDescent="0.25">
      <c r="A96">
        <v>56</v>
      </c>
      <c r="B96">
        <v>2076</v>
      </c>
      <c r="C96" s="11">
        <v>324.29846210330646</v>
      </c>
      <c r="E96">
        <f t="shared" si="4"/>
        <v>5.781664271098224</v>
      </c>
      <c r="F96">
        <f>'Switchgrass Fit High Rain'!$B$17+'Switchgrass Fit High Rain'!$B$18*'Switchgrass k=0.102 High Rain'!B96</f>
        <v>5.781664271098208</v>
      </c>
      <c r="G96" s="5">
        <f t="shared" si="5"/>
        <v>324.29846210330118</v>
      </c>
      <c r="H96" s="5">
        <f t="shared" si="6"/>
        <v>891.82077078407826</v>
      </c>
      <c r="I96" s="11">
        <f t="shared" si="7"/>
        <v>8146342.9521405827</v>
      </c>
      <c r="J96" s="5">
        <f t="shared" si="8"/>
        <v>35.155350252649917</v>
      </c>
    </row>
    <row r="97" spans="1:10" x14ac:dyDescent="0.25">
      <c r="A97">
        <v>57</v>
      </c>
      <c r="B97">
        <v>2077</v>
      </c>
      <c r="C97" s="11">
        <v>292.85109484005505</v>
      </c>
      <c r="E97">
        <f t="shared" si="4"/>
        <v>5.6796642710982246</v>
      </c>
      <c r="F97">
        <f>'Switchgrass Fit High Rain'!$B$17+'Switchgrass Fit High Rain'!$B$18*'Switchgrass k=0.102 High Rain'!B97</f>
        <v>5.6796642710982042</v>
      </c>
      <c r="G97" s="5">
        <f t="shared" si="5"/>
        <v>292.8510948400492</v>
      </c>
      <c r="H97" s="5">
        <f t="shared" si="6"/>
        <v>805.34051081013536</v>
      </c>
      <c r="I97" s="11">
        <f t="shared" si="7"/>
        <v>8147441.1437462326</v>
      </c>
      <c r="J97" s="5">
        <f t="shared" si="8"/>
        <v>35.160089472538886</v>
      </c>
    </row>
    <row r="98" spans="1:10" x14ac:dyDescent="0.25">
      <c r="A98">
        <v>58</v>
      </c>
      <c r="B98">
        <v>2078</v>
      </c>
      <c r="C98" s="11">
        <v>264.4531928791547</v>
      </c>
      <c r="E98">
        <f t="shared" si="4"/>
        <v>5.5776642710982243</v>
      </c>
      <c r="F98">
        <f>'Switchgrass Fit High Rain'!$B$17+'Switchgrass Fit High Rain'!$B$18*'Switchgrass k=0.102 High Rain'!B98</f>
        <v>5.5776642710982003</v>
      </c>
      <c r="G98" s="5">
        <f t="shared" si="5"/>
        <v>264.45319287914833</v>
      </c>
      <c r="H98" s="5">
        <f t="shared" si="6"/>
        <v>727.24628041765789</v>
      </c>
      <c r="I98" s="11">
        <f t="shared" si="7"/>
        <v>8148432.8432195298</v>
      </c>
      <c r="J98" s="5">
        <f t="shared" si="8"/>
        <v>35.164369128150483</v>
      </c>
    </row>
    <row r="99" spans="1:10" x14ac:dyDescent="0.25">
      <c r="A99">
        <v>59</v>
      </c>
      <c r="B99">
        <v>2079</v>
      </c>
      <c r="C99" s="11">
        <v>238.80904820306606</v>
      </c>
      <c r="E99">
        <f t="shared" si="4"/>
        <v>5.475664271098224</v>
      </c>
      <c r="F99">
        <f>'Switchgrass Fit High Rain'!$B$17+'Switchgrass Fit High Rain'!$B$18*'Switchgrass k=0.102 High Rain'!B99</f>
        <v>5.4756642710981964</v>
      </c>
      <c r="G99" s="5">
        <f t="shared" si="5"/>
        <v>238.80904820305938</v>
      </c>
      <c r="H99" s="5">
        <f t="shared" si="6"/>
        <v>656.72488255841324</v>
      </c>
      <c r="I99" s="11">
        <f t="shared" si="7"/>
        <v>8149328.3771502906</v>
      </c>
      <c r="J99" s="5">
        <f t="shared" si="8"/>
        <v>35.168233783638719</v>
      </c>
    </row>
    <row r="100" spans="1:10" x14ac:dyDescent="0.25">
      <c r="A100">
        <v>60</v>
      </c>
      <c r="B100">
        <v>2080</v>
      </c>
      <c r="C100" s="11">
        <v>215.65162773328595</v>
      </c>
      <c r="E100">
        <f t="shared" si="4"/>
        <v>5.3736642710982245</v>
      </c>
      <c r="F100">
        <f>'Switchgrass Fit High Rain'!$B$17+'Switchgrass Fit High Rain'!$B$18*'Switchgrass k=0.102 High Rain'!B100</f>
        <v>5.3736642710981926</v>
      </c>
      <c r="G100" s="5">
        <f t="shared" si="5"/>
        <v>215.65162773327907</v>
      </c>
      <c r="H100" s="5">
        <f t="shared" si="6"/>
        <v>593.04197626651739</v>
      </c>
      <c r="I100" s="11">
        <f t="shared" si="7"/>
        <v>8150137.0707542906</v>
      </c>
      <c r="J100" s="5">
        <f t="shared" si="8"/>
        <v>35.171723681751615</v>
      </c>
    </row>
    <row r="101" spans="1:10" x14ac:dyDescent="0.25">
      <c r="A101">
        <v>61</v>
      </c>
      <c r="B101">
        <v>2081</v>
      </c>
      <c r="C101" s="11">
        <v>194.73979270865271</v>
      </c>
      <c r="E101">
        <f t="shared" si="4"/>
        <v>5.2716642710982242</v>
      </c>
      <c r="F101">
        <f>'Switchgrass Fit High Rain'!$B$17+'Switchgrass Fit High Rain'!$B$18*'Switchgrass k=0.102 High Rain'!B101</f>
        <v>5.2716642710981887</v>
      </c>
      <c r="G101" s="5">
        <f t="shared" si="5"/>
        <v>194.73979270864578</v>
      </c>
      <c r="H101" s="5">
        <f t="shared" si="6"/>
        <v>535.53442994877594</v>
      </c>
      <c r="I101" s="11">
        <f t="shared" si="7"/>
        <v>8150867.3449769476</v>
      </c>
      <c r="J101" s="5">
        <f t="shared" si="8"/>
        <v>35.174875162879879</v>
      </c>
    </row>
    <row r="102" spans="1:10" x14ac:dyDescent="0.25">
      <c r="A102">
        <v>62</v>
      </c>
      <c r="B102">
        <v>2082</v>
      </c>
      <c r="C102" s="11">
        <v>175.85578770178466</v>
      </c>
      <c r="E102">
        <f t="shared" si="4"/>
        <v>5.1696642710982239</v>
      </c>
      <c r="F102">
        <f>'Switchgrass Fit High Rain'!$B$17+'Switchgrass Fit High Rain'!$B$18*'Switchgrass k=0.102 High Rain'!B102</f>
        <v>5.1696642710982132</v>
      </c>
      <c r="G102" s="5">
        <f t="shared" si="5"/>
        <v>175.8557877017827</v>
      </c>
      <c r="H102" s="5">
        <f t="shared" si="6"/>
        <v>483.60341617990241</v>
      </c>
      <c r="I102" s="11">
        <f t="shared" si="7"/>
        <v>8151526.8041808298</v>
      </c>
      <c r="J102" s="5">
        <f t="shared" si="8"/>
        <v>35.177721043470221</v>
      </c>
    </row>
    <row r="103" spans="1:10" x14ac:dyDescent="0.25">
      <c r="A103">
        <v>63</v>
      </c>
      <c r="B103">
        <v>2083</v>
      </c>
      <c r="C103" s="11">
        <v>158.80297312671976</v>
      </c>
      <c r="E103">
        <f t="shared" si="4"/>
        <v>5.0676642710982245</v>
      </c>
      <c r="F103">
        <f>'Switchgrass Fit High Rain'!$B$17+'Switchgrass Fit High Rain'!$B$18*'Switchgrass k=0.102 High Rain'!B103</f>
        <v>5.0676642710982094</v>
      </c>
      <c r="G103" s="5">
        <f t="shared" si="5"/>
        <v>158.8029731267174</v>
      </c>
      <c r="H103" s="5">
        <f t="shared" si="6"/>
        <v>436.70817609847285</v>
      </c>
      <c r="I103" s="11">
        <f t="shared" si="7"/>
        <v>8152122.3153300555</v>
      </c>
      <c r="J103" s="5">
        <f t="shared" si="8"/>
        <v>35.180290957743829</v>
      </c>
    </row>
    <row r="104" spans="1:10" x14ac:dyDescent="0.25">
      <c r="A104">
        <v>64</v>
      </c>
      <c r="B104">
        <v>2084</v>
      </c>
      <c r="C104" s="11">
        <v>143.40377762630646</v>
      </c>
      <c r="E104">
        <f t="shared" si="4"/>
        <v>4.9656642710982242</v>
      </c>
      <c r="F104">
        <f>'Switchgrass Fit High Rain'!$B$17+'Switchgrass Fit High Rain'!$B$18*'Switchgrass k=0.102 High Rain'!B104</f>
        <v>4.9656642710982055</v>
      </c>
      <c r="G104" s="5">
        <f t="shared" si="5"/>
        <v>143.40377762630376</v>
      </c>
      <c r="H104" s="5">
        <f t="shared" si="6"/>
        <v>394.36038847233533</v>
      </c>
      <c r="I104" s="11">
        <f t="shared" si="7"/>
        <v>8152660.0794961546</v>
      </c>
      <c r="J104" s="5">
        <f t="shared" si="8"/>
        <v>35.182611666278149</v>
      </c>
    </row>
    <row r="105" spans="1:10" x14ac:dyDescent="0.25">
      <c r="A105">
        <v>65</v>
      </c>
      <c r="B105">
        <v>2085</v>
      </c>
      <c r="C105" s="11">
        <v>129.49784901750684</v>
      </c>
      <c r="E105">
        <f t="shared" si="4"/>
        <v>4.8636642710982247</v>
      </c>
      <c r="F105">
        <f>'Switchgrass Fit High Rain'!$B$17+'Switchgrass Fit High Rain'!$B$18*'Switchgrass k=0.102 High Rain'!B105</f>
        <v>4.8636642710982017</v>
      </c>
      <c r="G105" s="5">
        <f t="shared" si="5"/>
        <v>129.49784901750391</v>
      </c>
      <c r="H105" s="5">
        <f t="shared" si="6"/>
        <v>356.11908479813576</v>
      </c>
      <c r="I105" s="11">
        <f t="shared" si="7"/>
        <v>8153145.6964299697</v>
      </c>
      <c r="J105" s="5">
        <f t="shared" si="8"/>
        <v>35.184707334665447</v>
      </c>
    </row>
    <row r="106" spans="1:10" x14ac:dyDescent="0.25">
      <c r="A106">
        <v>66</v>
      </c>
      <c r="B106">
        <v>2086</v>
      </c>
      <c r="C106" s="11">
        <v>116.9403845403631</v>
      </c>
      <c r="E106">
        <f t="shared" ref="E106:E147" si="9">LN(C106)</f>
        <v>4.7616642710982244</v>
      </c>
      <c r="F106">
        <f>'Switchgrass Fit High Rain'!$B$17+'Switchgrass Fit High Rain'!$B$18*'Switchgrass k=0.102 High Rain'!B106</f>
        <v>4.7616642710981978</v>
      </c>
      <c r="G106" s="5">
        <f t="shared" ref="G106:G169" si="10">EXP(F106)</f>
        <v>116.94038454035999</v>
      </c>
      <c r="H106" s="5">
        <f t="shared" ref="H106:H169" si="11">G106*44/16</f>
        <v>321.58605748598995</v>
      </c>
      <c r="I106" s="11">
        <f t="shared" ref="I106:I169" si="12">I105+G106+H106</f>
        <v>8153584.2228719965</v>
      </c>
      <c r="J106" s="5">
        <f t="shared" si="8"/>
        <v>35.186599785149681</v>
      </c>
    </row>
    <row r="107" spans="1:10" x14ac:dyDescent="0.25">
      <c r="A107">
        <v>67</v>
      </c>
      <c r="B107">
        <v>2087</v>
      </c>
      <c r="C107" s="11">
        <v>105.60062302347015</v>
      </c>
      <c r="E107">
        <f t="shared" si="9"/>
        <v>4.6596642710982241</v>
      </c>
      <c r="F107">
        <f>'Switchgrass Fit High Rain'!$B$17+'Switchgrass Fit High Rain'!$B$18*'Switchgrass k=0.102 High Rain'!B107</f>
        <v>4.6596642710981939</v>
      </c>
      <c r="G107" s="5">
        <f t="shared" si="10"/>
        <v>105.60062302346692</v>
      </c>
      <c r="H107" s="5">
        <f t="shared" si="11"/>
        <v>290.40171331453405</v>
      </c>
      <c r="I107" s="11">
        <f t="shared" si="12"/>
        <v>8153980.2252083346</v>
      </c>
      <c r="J107" s="5">
        <f t="shared" si="8"/>
        <v>35.188308723862008</v>
      </c>
    </row>
    <row r="108" spans="1:10" x14ac:dyDescent="0.25">
      <c r="A108">
        <v>68</v>
      </c>
      <c r="B108">
        <v>2088</v>
      </c>
      <c r="C108" s="11">
        <v>95.360483264838294</v>
      </c>
      <c r="E108">
        <f t="shared" si="9"/>
        <v>4.5576642710982238</v>
      </c>
      <c r="F108">
        <f>'Switchgrass Fit High Rain'!$B$17+'Switchgrass Fit High Rain'!$B$18*'Switchgrass k=0.102 High Rain'!B108</f>
        <v>4.5576642710981901</v>
      </c>
      <c r="G108" s="5">
        <f t="shared" si="10"/>
        <v>95.36048326483504</v>
      </c>
      <c r="H108" s="5">
        <f t="shared" si="11"/>
        <v>262.24132897829634</v>
      </c>
      <c r="I108" s="11">
        <f t="shared" si="12"/>
        <v>8154337.8270205772</v>
      </c>
      <c r="J108" s="5">
        <f t="shared" si="8"/>
        <v>35.189851946021236</v>
      </c>
    </row>
    <row r="109" spans="1:10" x14ac:dyDescent="0.25">
      <c r="A109">
        <v>69</v>
      </c>
      <c r="B109">
        <v>2089</v>
      </c>
      <c r="C109" s="11">
        <v>86.113334449574367</v>
      </c>
      <c r="E109">
        <f t="shared" si="9"/>
        <v>4.4556642710982244</v>
      </c>
      <c r="F109">
        <f>'Switchgrass Fit High Rain'!$B$17+'Switchgrass Fit High Rain'!$B$18*'Switchgrass k=0.102 High Rain'!B109</f>
        <v>4.4556642710982146</v>
      </c>
      <c r="G109" s="5">
        <f t="shared" si="10"/>
        <v>86.113334449573529</v>
      </c>
      <c r="H109" s="5">
        <f t="shared" si="11"/>
        <v>236.81166973632719</v>
      </c>
      <c r="I109" s="11">
        <f t="shared" si="12"/>
        <v>8154660.7520247633</v>
      </c>
      <c r="J109" s="5">
        <f t="shared" si="8"/>
        <v>35.1912455212358</v>
      </c>
    </row>
    <row r="110" spans="1:10" x14ac:dyDescent="0.25">
      <c r="A110">
        <v>70</v>
      </c>
      <c r="B110">
        <v>2090</v>
      </c>
      <c r="C110" s="11">
        <v>77.762885800711189</v>
      </c>
      <c r="E110">
        <f t="shared" si="9"/>
        <v>4.3536642710982241</v>
      </c>
      <c r="F110">
        <f>'Switchgrass Fit High Rain'!$B$17+'Switchgrass Fit High Rain'!$B$18*'Switchgrass k=0.102 High Rain'!B110</f>
        <v>4.3536642710982107</v>
      </c>
      <c r="G110" s="5">
        <f t="shared" si="10"/>
        <v>77.762885800710137</v>
      </c>
      <c r="H110" s="5">
        <f t="shared" si="11"/>
        <v>213.84793595195288</v>
      </c>
      <c r="I110" s="11">
        <f t="shared" si="12"/>
        <v>8154952.3628465161</v>
      </c>
      <c r="J110" s="5">
        <f t="shared" si="8"/>
        <v>35.192503960837037</v>
      </c>
    </row>
    <row r="111" spans="1:10" x14ac:dyDescent="0.25">
      <c r="A111">
        <v>71</v>
      </c>
      <c r="B111">
        <v>2091</v>
      </c>
      <c r="C111" s="11">
        <v>70.222183901094297</v>
      </c>
      <c r="E111">
        <f t="shared" si="9"/>
        <v>4.2516642710982246</v>
      </c>
      <c r="F111">
        <f>'Switchgrass Fit High Rain'!$B$17+'Switchgrass Fit High Rain'!$B$18*'Switchgrass k=0.102 High Rain'!B111</f>
        <v>4.2516642710982069</v>
      </c>
      <c r="G111" s="5">
        <f t="shared" si="10"/>
        <v>70.222183901093075</v>
      </c>
      <c r="H111" s="5">
        <f t="shared" si="11"/>
        <v>193.11100572800595</v>
      </c>
      <c r="I111" s="11">
        <f t="shared" si="12"/>
        <v>8155215.6960361451</v>
      </c>
      <c r="J111" s="5">
        <f t="shared" si="8"/>
        <v>35.193640368985932</v>
      </c>
    </row>
    <row r="112" spans="1:10" x14ac:dyDescent="0.25">
      <c r="A112">
        <v>72</v>
      </c>
      <c r="B112">
        <v>2092</v>
      </c>
      <c r="C112" s="11">
        <v>63.412707245414602</v>
      </c>
      <c r="E112">
        <f t="shared" si="9"/>
        <v>4.1496642710982243</v>
      </c>
      <c r="F112">
        <f>'Switchgrass Fit High Rain'!$B$17+'Switchgrass Fit High Rain'!$B$18*'Switchgrass k=0.102 High Rain'!B112</f>
        <v>4.149664271098203</v>
      </c>
      <c r="G112" s="5">
        <f t="shared" si="10"/>
        <v>63.412707245413245</v>
      </c>
      <c r="H112" s="5">
        <f t="shared" si="11"/>
        <v>174.38494492488641</v>
      </c>
      <c r="I112" s="11">
        <f t="shared" si="12"/>
        <v>8155453.4936883152</v>
      </c>
      <c r="J112" s="5">
        <f t="shared" si="8"/>
        <v>35.194666579127151</v>
      </c>
    </row>
    <row r="113" spans="1:10" x14ac:dyDescent="0.25">
      <c r="A113">
        <v>73</v>
      </c>
      <c r="B113">
        <v>2093</v>
      </c>
      <c r="C113" s="11">
        <v>57.263548593936491</v>
      </c>
      <c r="E113">
        <f t="shared" si="9"/>
        <v>4.0476642710982249</v>
      </c>
      <c r="F113">
        <f>'Switchgrass Fit High Rain'!$B$17+'Switchgrass Fit High Rain'!$B$18*'Switchgrass k=0.102 High Rain'!B113</f>
        <v>4.0476642710981992</v>
      </c>
      <c r="G113" s="5">
        <f t="shared" si="10"/>
        <v>57.263548593935042</v>
      </c>
      <c r="H113" s="5">
        <f t="shared" si="11"/>
        <v>157.47475863332136</v>
      </c>
      <c r="I113" s="11">
        <f t="shared" si="12"/>
        <v>8155668.2319955425</v>
      </c>
      <c r="J113" s="5">
        <f t="shared" si="8"/>
        <v>35.195593277210889</v>
      </c>
    </row>
    <row r="114" spans="1:10" x14ac:dyDescent="0.25">
      <c r="A114">
        <v>74</v>
      </c>
      <c r="B114">
        <v>2094</v>
      </c>
      <c r="C114" s="11">
        <v>51.710676613751403</v>
      </c>
      <c r="E114">
        <f t="shared" si="9"/>
        <v>3.9456642710982242</v>
      </c>
      <c r="F114">
        <f>'Switchgrass Fit High Rain'!$B$17+'Switchgrass Fit High Rain'!$B$18*'Switchgrass k=0.102 High Rain'!B114</f>
        <v>3.9456642710981953</v>
      </c>
      <c r="G114" s="5">
        <f t="shared" si="10"/>
        <v>51.710676613749904</v>
      </c>
      <c r="H114" s="5">
        <f t="shared" si="11"/>
        <v>142.20436068781223</v>
      </c>
      <c r="I114" s="11">
        <f t="shared" si="12"/>
        <v>8155862.1470328448</v>
      </c>
      <c r="J114" s="5">
        <f t="shared" si="8"/>
        <v>35.196430112965984</v>
      </c>
    </row>
    <row r="115" spans="1:10" x14ac:dyDescent="0.25">
      <c r="A115">
        <v>75</v>
      </c>
      <c r="B115">
        <v>2095</v>
      </c>
      <c r="C115" s="11">
        <v>46.696269119010189</v>
      </c>
      <c r="E115">
        <f t="shared" si="9"/>
        <v>3.8436642710982238</v>
      </c>
      <c r="F115">
        <f>'Switchgrass Fit High Rain'!$B$17+'Switchgrass Fit High Rain'!$B$18*'Switchgrass k=0.102 High Rain'!B115</f>
        <v>3.8436642710981914</v>
      </c>
      <c r="G115" s="5">
        <f t="shared" si="10"/>
        <v>46.696269119008669</v>
      </c>
      <c r="H115" s="5">
        <f t="shared" si="11"/>
        <v>128.41474007727385</v>
      </c>
      <c r="I115" s="11">
        <f t="shared" si="12"/>
        <v>8156037.2580420412</v>
      </c>
      <c r="J115" s="5">
        <f t="shared" si="8"/>
        <v>35.197185800382726</v>
      </c>
    </row>
    <row r="116" spans="1:10" x14ac:dyDescent="0.25">
      <c r="A116">
        <v>76</v>
      </c>
      <c r="B116">
        <v>2096</v>
      </c>
      <c r="C116" s="11">
        <v>42.168110967148998</v>
      </c>
      <c r="E116">
        <f t="shared" si="9"/>
        <v>3.7416642710982244</v>
      </c>
      <c r="F116">
        <f>'Switchgrass Fit High Rain'!$B$17+'Switchgrass Fit High Rain'!$B$18*'Switchgrass k=0.102 High Rain'!B116</f>
        <v>3.741664271098216</v>
      </c>
      <c r="G116" s="5">
        <f t="shared" si="10"/>
        <v>42.16811096714865</v>
      </c>
      <c r="H116" s="5">
        <f t="shared" si="11"/>
        <v>115.96230515965878</v>
      </c>
      <c r="I116" s="11">
        <f t="shared" si="12"/>
        <v>8156195.3884581681</v>
      </c>
      <c r="J116" s="5">
        <f t="shared" si="8"/>
        <v>35.197868208451872</v>
      </c>
    </row>
    <row r="117" spans="1:10" x14ac:dyDescent="0.25">
      <c r="A117">
        <v>77</v>
      </c>
      <c r="B117">
        <v>2097</v>
      </c>
      <c r="C117" s="11">
        <v>38.079050341388012</v>
      </c>
      <c r="E117">
        <f t="shared" si="9"/>
        <v>3.6396642710982245</v>
      </c>
      <c r="F117">
        <f>'Switchgrass Fit High Rain'!$B$17+'Switchgrass Fit High Rain'!$B$18*'Switchgrass k=0.102 High Rain'!B117</f>
        <v>3.6396642710982121</v>
      </c>
      <c r="G117" s="5">
        <f t="shared" si="10"/>
        <v>38.079050341387543</v>
      </c>
      <c r="H117" s="5">
        <f t="shared" si="11"/>
        <v>104.71738843881575</v>
      </c>
      <c r="I117" s="11">
        <f t="shared" si="12"/>
        <v>8156338.1848969487</v>
      </c>
      <c r="J117" s="5">
        <f t="shared" si="8"/>
        <v>35.198484443104604</v>
      </c>
    </row>
    <row r="118" spans="1:10" x14ac:dyDescent="0.25">
      <c r="A118">
        <v>78</v>
      </c>
      <c r="B118">
        <v>2098</v>
      </c>
      <c r="C118" s="11">
        <v>34.386507757760207</v>
      </c>
      <c r="E118">
        <f t="shared" si="9"/>
        <v>3.5376642710982242</v>
      </c>
      <c r="F118">
        <f>'Switchgrass Fit High Rain'!$B$17+'Switchgrass Fit High Rain'!$B$18*'Switchgrass k=0.102 High Rain'!B118</f>
        <v>3.5376642710982082</v>
      </c>
      <c r="G118" s="5">
        <f t="shared" si="10"/>
        <v>34.386507757759652</v>
      </c>
      <c r="H118" s="5">
        <f t="shared" si="11"/>
        <v>94.562896333839049</v>
      </c>
      <c r="I118" s="11">
        <f t="shared" si="12"/>
        <v>8156467.1343010403</v>
      </c>
      <c r="J118" s="5">
        <f t="shared" si="8"/>
        <v>35.19904092120678</v>
      </c>
    </row>
    <row r="119" spans="1:10" x14ac:dyDescent="0.25">
      <c r="A119">
        <v>79</v>
      </c>
      <c r="B119">
        <v>2099</v>
      </c>
      <c r="C119" s="11">
        <v>31.052032683948546</v>
      </c>
      <c r="E119">
        <f t="shared" si="9"/>
        <v>3.4356642710982239</v>
      </c>
      <c r="F119">
        <f>'Switchgrass Fit High Rain'!$B$17+'Switchgrass Fit High Rain'!$B$18*'Switchgrass k=0.102 High Rain'!B119</f>
        <v>3.4356642710982044</v>
      </c>
      <c r="G119" s="5">
        <f t="shared" si="10"/>
        <v>31.052032683947935</v>
      </c>
      <c r="H119" s="5">
        <f t="shared" si="11"/>
        <v>85.39308988085682</v>
      </c>
      <c r="I119" s="11">
        <f t="shared" si="12"/>
        <v>8156583.5794236055</v>
      </c>
      <c r="J119" s="5">
        <f t="shared" si="8"/>
        <v>35.199543437377912</v>
      </c>
    </row>
    <row r="120" spans="1:10" x14ac:dyDescent="0.25">
      <c r="A120">
        <v>80</v>
      </c>
      <c r="B120">
        <v>2100</v>
      </c>
      <c r="C120" s="11">
        <v>28.04090315299338</v>
      </c>
      <c r="E120">
        <f t="shared" si="9"/>
        <v>3.3336642710982245</v>
      </c>
      <c r="F120">
        <f>'Switchgrass Fit High Rain'!$B$17+'Switchgrass Fit High Rain'!$B$18*'Switchgrass k=0.102 High Rain'!B120</f>
        <v>3.3336642710982005</v>
      </c>
      <c r="G120" s="5">
        <f t="shared" si="10"/>
        <v>28.040903152992705</v>
      </c>
      <c r="H120" s="5">
        <f t="shared" si="11"/>
        <v>77.112483670729944</v>
      </c>
      <c r="I120" s="11">
        <f t="shared" si="12"/>
        <v>8156688.7328104293</v>
      </c>
      <c r="J120" s="5">
        <f t="shared" si="8"/>
        <v>35.199997224330623</v>
      </c>
    </row>
    <row r="121" spans="1:10" x14ac:dyDescent="0.25">
      <c r="A121">
        <v>81</v>
      </c>
      <c r="B121">
        <v>2101</v>
      </c>
      <c r="C121" s="11">
        <v>25.321764202638004</v>
      </c>
      <c r="E121">
        <f t="shared" si="9"/>
        <v>3.2316642710982246</v>
      </c>
      <c r="F121">
        <f>'Switchgrass Fit High Rain'!$B$17+'Switchgrass Fit High Rain'!$B$18*'Switchgrass k=0.102 High Rain'!B121</f>
        <v>3.2316642710981967</v>
      </c>
      <c r="G121" s="5">
        <f t="shared" si="10"/>
        <v>25.321764202637297</v>
      </c>
      <c r="H121" s="5">
        <f t="shared" si="11"/>
        <v>69.634851557252574</v>
      </c>
      <c r="I121" s="11">
        <f t="shared" si="12"/>
        <v>8156783.6894261893</v>
      </c>
      <c r="J121" s="5">
        <f t="shared" si="8"/>
        <v>35.20040700735909</v>
      </c>
    </row>
    <row r="122" spans="1:10" x14ac:dyDescent="0.25">
      <c r="A122">
        <v>82</v>
      </c>
      <c r="B122">
        <v>2102</v>
      </c>
      <c r="C122" s="11">
        <v>22.866301375373205</v>
      </c>
      <c r="E122">
        <f t="shared" si="9"/>
        <v>3.1296642710982243</v>
      </c>
      <c r="F122">
        <f>'Switchgrass Fit High Rain'!$B$17+'Switchgrass Fit High Rain'!$B$18*'Switchgrass k=0.102 High Rain'!B122</f>
        <v>3.1296642710981928</v>
      </c>
      <c r="G122" s="5">
        <f t="shared" si="10"/>
        <v>22.866301375372483</v>
      </c>
      <c r="H122" s="5">
        <f t="shared" si="11"/>
        <v>62.882328782274328</v>
      </c>
      <c r="I122" s="11">
        <f t="shared" si="12"/>
        <v>8156869.438056347</v>
      </c>
      <c r="J122" s="5">
        <f t="shared" si="8"/>
        <v>35.200777053543568</v>
      </c>
    </row>
    <row r="123" spans="1:10" x14ac:dyDescent="0.25">
      <c r="A123">
        <v>83</v>
      </c>
      <c r="B123">
        <v>2103</v>
      </c>
      <c r="C123" s="11">
        <v>20.648945879328689</v>
      </c>
      <c r="E123">
        <f t="shared" si="9"/>
        <v>3.0276642710982244</v>
      </c>
      <c r="F123">
        <f>'Switchgrass Fit High Rain'!$B$17+'Switchgrass Fit High Rain'!$B$18*'Switchgrass k=0.102 High Rain'!B123</f>
        <v>3.0276642710981889</v>
      </c>
      <c r="G123" s="5">
        <f t="shared" si="10"/>
        <v>20.648945879327957</v>
      </c>
      <c r="H123" s="5">
        <f t="shared" si="11"/>
        <v>56.78460116815188</v>
      </c>
      <c r="I123" s="11">
        <f t="shared" si="12"/>
        <v>8156946.8716033939</v>
      </c>
      <c r="J123" s="5">
        <f t="shared" si="8"/>
        <v>35.201111216183634</v>
      </c>
    </row>
    <row r="124" spans="1:10" x14ac:dyDescent="0.25">
      <c r="A124">
        <v>84</v>
      </c>
      <c r="B124">
        <v>2104</v>
      </c>
      <c r="C124" s="11">
        <v>18.646608339845088</v>
      </c>
      <c r="E124">
        <f t="shared" si="9"/>
        <v>2.9256642710982246</v>
      </c>
      <c r="F124">
        <f>'Switchgrass Fit High Rain'!$B$17+'Switchgrass Fit High Rain'!$B$18*'Switchgrass k=0.102 High Rain'!B124</f>
        <v>2.9256642710982135</v>
      </c>
      <c r="G124" s="5">
        <f t="shared" si="10"/>
        <v>18.646608339844885</v>
      </c>
      <c r="H124" s="5">
        <f t="shared" si="11"/>
        <v>51.278172934573433</v>
      </c>
      <c r="I124" s="11">
        <f t="shared" si="12"/>
        <v>8157016.796384668</v>
      </c>
      <c r="J124" s="5">
        <f t="shared" si="8"/>
        <v>35.201412974922675</v>
      </c>
    </row>
    <row r="125" spans="1:10" x14ac:dyDescent="0.25">
      <c r="A125">
        <v>85</v>
      </c>
      <c r="B125">
        <v>2105</v>
      </c>
      <c r="C125" s="11">
        <v>16.838438369275451</v>
      </c>
      <c r="E125">
        <f t="shared" si="9"/>
        <v>2.8236642710982247</v>
      </c>
      <c r="F125">
        <f>'Switchgrass Fit High Rain'!$B$17+'Switchgrass Fit High Rain'!$B$18*'Switchgrass k=0.102 High Rain'!B125</f>
        <v>2.8236642710982096</v>
      </c>
      <c r="G125" s="5">
        <f t="shared" si="10"/>
        <v>16.838438369275199</v>
      </c>
      <c r="H125" s="5">
        <f t="shared" si="11"/>
        <v>46.305705515506794</v>
      </c>
      <c r="I125" s="11">
        <f t="shared" si="12"/>
        <v>8157079.940528553</v>
      </c>
      <c r="J125" s="5">
        <f t="shared" si="8"/>
        <v>35.201685471981506</v>
      </c>
    </row>
    <row r="126" spans="1:10" x14ac:dyDescent="0.25">
      <c r="A126">
        <v>86</v>
      </c>
      <c r="B126">
        <v>2106</v>
      </c>
      <c r="C126" s="11">
        <v>15.205607451410827</v>
      </c>
      <c r="E126">
        <f t="shared" si="9"/>
        <v>2.7216642710982248</v>
      </c>
      <c r="F126">
        <f>'Switchgrass Fit High Rain'!$B$17+'Switchgrass Fit High Rain'!$B$18*'Switchgrass k=0.102 High Rain'!B126</f>
        <v>2.7216642710982057</v>
      </c>
      <c r="G126" s="5">
        <f t="shared" si="10"/>
        <v>15.205607451410538</v>
      </c>
      <c r="H126" s="5">
        <f t="shared" si="11"/>
        <v>41.81542049137898</v>
      </c>
      <c r="I126" s="11">
        <f t="shared" si="12"/>
        <v>8157136.9615564961</v>
      </c>
      <c r="J126" s="5">
        <f t="shared" si="8"/>
        <v>35.20193154487837</v>
      </c>
    </row>
    <row r="127" spans="1:10" x14ac:dyDescent="0.25">
      <c r="A127">
        <v>87</v>
      </c>
      <c r="B127">
        <v>2107</v>
      </c>
      <c r="C127" s="11">
        <v>13.731112879700447</v>
      </c>
      <c r="E127">
        <f t="shared" si="9"/>
        <v>2.6196642710982245</v>
      </c>
      <c r="F127">
        <f>'Switchgrass Fit High Rain'!$B$17+'Switchgrass Fit High Rain'!$B$18*'Switchgrass k=0.102 High Rain'!B127</f>
        <v>2.6196642710982019</v>
      </c>
      <c r="G127" s="5">
        <f t="shared" si="10"/>
        <v>13.731112879700138</v>
      </c>
      <c r="H127" s="5">
        <f t="shared" si="11"/>
        <v>37.760560419175377</v>
      </c>
      <c r="I127" s="11">
        <f t="shared" si="12"/>
        <v>8157188.4532297952</v>
      </c>
      <c r="J127" s="5">
        <f t="shared" si="8"/>
        <v>35.202153755976106</v>
      </c>
    </row>
    <row r="128" spans="1:10" x14ac:dyDescent="0.25">
      <c r="A128">
        <v>88</v>
      </c>
      <c r="B128">
        <v>2108</v>
      </c>
      <c r="C128" s="11">
        <v>12.399600707670636</v>
      </c>
      <c r="E128">
        <f t="shared" si="9"/>
        <v>2.5176642710982247</v>
      </c>
      <c r="F128">
        <f>'Switchgrass Fit High Rain'!$B$17+'Switchgrass Fit High Rain'!$B$18*'Switchgrass k=0.102 High Rain'!B128</f>
        <v>2.517664271098198</v>
      </c>
      <c r="G128" s="5">
        <f t="shared" si="10"/>
        <v>12.399600707670308</v>
      </c>
      <c r="H128" s="5">
        <f t="shared" si="11"/>
        <v>34.098901946093349</v>
      </c>
      <c r="I128" s="11">
        <f t="shared" si="12"/>
        <v>8157234.9517324492</v>
      </c>
      <c r="J128" s="5">
        <f t="shared" si="8"/>
        <v>35.202354419164067</v>
      </c>
    </row>
    <row r="129" spans="1:10" x14ac:dyDescent="0.25">
      <c r="A129">
        <v>89</v>
      </c>
      <c r="B129">
        <v>2109</v>
      </c>
      <c r="C129" s="11">
        <v>11.1972058679209</v>
      </c>
      <c r="E129">
        <f t="shared" si="9"/>
        <v>2.4156642710982243</v>
      </c>
      <c r="F129">
        <f>'Switchgrass Fit High Rain'!$B$17+'Switchgrass Fit High Rain'!$B$18*'Switchgrass k=0.102 High Rain'!B129</f>
        <v>2.4156642710981941</v>
      </c>
      <c r="G129" s="5">
        <f t="shared" si="10"/>
        <v>11.197205867920562</v>
      </c>
      <c r="H129" s="5">
        <f t="shared" si="11"/>
        <v>30.792316136781547</v>
      </c>
      <c r="I129" s="11">
        <f t="shared" si="12"/>
        <v>8157276.9412544537</v>
      </c>
      <c r="J129" s="5">
        <f t="shared" si="8"/>
        <v>35.202535623952727</v>
      </c>
    </row>
    <row r="130" spans="1:10" x14ac:dyDescent="0.25">
      <c r="A130">
        <v>90</v>
      </c>
      <c r="B130">
        <v>2110</v>
      </c>
      <c r="C130" s="11">
        <v>10.111407794852729</v>
      </c>
      <c r="E130">
        <f t="shared" si="9"/>
        <v>2.3136642710982245</v>
      </c>
      <c r="F130">
        <f>'Switchgrass Fit High Rain'!$B$17+'Switchgrass Fit High Rain'!$B$18*'Switchgrass k=0.102 High Rain'!B130</f>
        <v>2.3136642710981903</v>
      </c>
      <c r="G130" s="5">
        <f t="shared" si="10"/>
        <v>10.111407794852383</v>
      </c>
      <c r="H130" s="5">
        <f t="shared" si="11"/>
        <v>27.806371435844053</v>
      </c>
      <c r="I130" s="11">
        <f t="shared" si="12"/>
        <v>8157314.8590336842</v>
      </c>
      <c r="J130" s="5">
        <f t="shared" si="8"/>
        <v>35.202699257231792</v>
      </c>
    </row>
    <row r="131" spans="1:10" x14ac:dyDescent="0.25">
      <c r="A131">
        <v>91</v>
      </c>
      <c r="B131">
        <v>2111</v>
      </c>
      <c r="C131" s="11">
        <v>9.1309000477270459</v>
      </c>
      <c r="E131">
        <f t="shared" si="9"/>
        <v>2.2116642710982246</v>
      </c>
      <c r="F131">
        <f>'Switchgrass Fit High Rain'!$B$17+'Switchgrass Fit High Rain'!$B$18*'Switchgrass k=0.102 High Rain'!B131</f>
        <v>2.2116642710982148</v>
      </c>
      <c r="G131" s="5">
        <f t="shared" si="10"/>
        <v>9.1309000477269588</v>
      </c>
      <c r="H131" s="5">
        <f t="shared" si="11"/>
        <v>25.109975131249136</v>
      </c>
      <c r="I131" s="11">
        <f t="shared" si="12"/>
        <v>8157349.0999088632</v>
      </c>
      <c r="J131" s="5">
        <f t="shared" si="8"/>
        <v>35.202847022918434</v>
      </c>
    </row>
    <row r="132" spans="1:10" x14ac:dyDescent="0.25">
      <c r="A132">
        <v>92</v>
      </c>
      <c r="B132">
        <v>2112</v>
      </c>
      <c r="C132" s="11">
        <v>8.2454725764322809</v>
      </c>
      <c r="E132">
        <f t="shared" si="9"/>
        <v>2.1096642710982247</v>
      </c>
      <c r="F132">
        <f>'Switchgrass Fit High Rain'!$B$17+'Switchgrass Fit High Rain'!$B$18*'Switchgrass k=0.102 High Rain'!B132</f>
        <v>2.109664271098211</v>
      </c>
      <c r="G132" s="5">
        <f t="shared" si="10"/>
        <v>8.245472576432169</v>
      </c>
      <c r="H132" s="5">
        <f t="shared" si="11"/>
        <v>22.675049585188464</v>
      </c>
      <c r="I132" s="11">
        <f t="shared" si="12"/>
        <v>8157380.020431025</v>
      </c>
      <c r="J132" s="5">
        <f t="shared" si="8"/>
        <v>35.202980459700186</v>
      </c>
    </row>
    <row r="133" spans="1:10" x14ac:dyDescent="0.25">
      <c r="A133">
        <v>93</v>
      </c>
      <c r="B133">
        <v>2113</v>
      </c>
      <c r="C133" s="11">
        <v>7.4459054039936614</v>
      </c>
      <c r="E133">
        <f t="shared" si="9"/>
        <v>2.0076642710982244</v>
      </c>
      <c r="F133">
        <f>'Switchgrass Fit High Rain'!$B$17+'Switchgrass Fit High Rain'!$B$18*'Switchgrass k=0.102 High Rain'!B133</f>
        <v>2.0076642710982071</v>
      </c>
      <c r="G133" s="5">
        <f t="shared" si="10"/>
        <v>7.4459054039935317</v>
      </c>
      <c r="H133" s="5">
        <f t="shared" si="11"/>
        <v>20.476239860982211</v>
      </c>
      <c r="I133" s="11">
        <f t="shared" si="12"/>
        <v>8157407.9425762901</v>
      </c>
      <c r="J133" s="5">
        <f t="shared" si="8"/>
        <v>35.203100957057387</v>
      </c>
    </row>
    <row r="134" spans="1:10" x14ac:dyDescent="0.25">
      <c r="A134">
        <v>94</v>
      </c>
      <c r="B134">
        <v>2114</v>
      </c>
      <c r="C134" s="11">
        <v>6.7238726187372624</v>
      </c>
      <c r="E134">
        <f t="shared" si="9"/>
        <v>1.9056642710982243</v>
      </c>
      <c r="F134">
        <f>'Switchgrass Fit High Rain'!$B$17+'Switchgrass Fit High Rain'!$B$18*'Switchgrass k=0.102 High Rain'!B134</f>
        <v>1.9056642710982032</v>
      </c>
      <c r="G134" s="5">
        <f t="shared" si="10"/>
        <v>6.7238726187371203</v>
      </c>
      <c r="H134" s="5">
        <f t="shared" si="11"/>
        <v>18.490649701527079</v>
      </c>
      <c r="I134" s="11">
        <f t="shared" si="12"/>
        <v>8157433.15709861</v>
      </c>
      <c r="J134" s="5">
        <f t="shared" si="8"/>
        <v>35.203209769731835</v>
      </c>
    </row>
    <row r="135" spans="1:10" x14ac:dyDescent="0.25">
      <c r="A135">
        <v>95</v>
      </c>
      <c r="B135">
        <v>2115</v>
      </c>
      <c r="C135" s="11">
        <v>6.0718556763769467</v>
      </c>
      <c r="E135">
        <f t="shared" si="9"/>
        <v>1.8036642710982245</v>
      </c>
      <c r="F135">
        <f>'Switchgrass Fit High Rain'!$B$17+'Switchgrass Fit High Rain'!$B$18*'Switchgrass k=0.102 High Rain'!B135</f>
        <v>1.8036642710981994</v>
      </c>
      <c r="G135" s="5">
        <f t="shared" si="10"/>
        <v>6.0718556763767948</v>
      </c>
      <c r="H135" s="5">
        <f t="shared" si="11"/>
        <v>16.697603110036187</v>
      </c>
      <c r="I135" s="11">
        <f t="shared" si="12"/>
        <v>8157455.9265573965</v>
      </c>
      <c r="J135" s="5">
        <f t="shared" ref="J135:J198" si="13">I135/$C$2*100</f>
        <v>35.203308030792464</v>
      </c>
    </row>
    <row r="136" spans="1:10" x14ac:dyDescent="0.25">
      <c r="A136">
        <v>96</v>
      </c>
      <c r="B136">
        <v>2116</v>
      </c>
      <c r="C136" s="11">
        <v>5.4830651092367999</v>
      </c>
      <c r="E136">
        <f t="shared" si="9"/>
        <v>1.7016642710982246</v>
      </c>
      <c r="F136">
        <f>'Switchgrass Fit High Rain'!$B$17+'Switchgrass Fit High Rain'!$B$18*'Switchgrass k=0.102 High Rain'!B136</f>
        <v>1.7016642710981955</v>
      </c>
      <c r="G136" s="5">
        <f t="shared" si="10"/>
        <v>5.4830651092366409</v>
      </c>
      <c r="H136" s="5">
        <f t="shared" si="11"/>
        <v>15.078429050400763</v>
      </c>
      <c r="I136" s="11">
        <f t="shared" si="12"/>
        <v>8157476.488051557</v>
      </c>
      <c r="J136" s="5">
        <f t="shared" si="13"/>
        <v>35.203396763433993</v>
      </c>
    </row>
    <row r="137" spans="1:10" x14ac:dyDescent="0.25">
      <c r="A137">
        <v>97</v>
      </c>
      <c r="B137">
        <v>2117</v>
      </c>
      <c r="C137" s="11">
        <v>4.9513698273653688</v>
      </c>
      <c r="E137">
        <f t="shared" si="9"/>
        <v>1.5996642710982247</v>
      </c>
      <c r="F137">
        <f>'Switchgrass Fit High Rain'!$B$17+'Switchgrass Fit High Rain'!$B$18*'Switchgrass k=0.102 High Rain'!B137</f>
        <v>1.5996642710981916</v>
      </c>
      <c r="G137" s="5">
        <f t="shared" si="10"/>
        <v>4.9513698273652054</v>
      </c>
      <c r="H137" s="5">
        <f t="shared" si="11"/>
        <v>13.616267025254315</v>
      </c>
      <c r="I137" s="11">
        <f t="shared" si="12"/>
        <v>8157495.0556884101</v>
      </c>
      <c r="J137" s="5">
        <f t="shared" si="13"/>
        <v>35.203476891631489</v>
      </c>
    </row>
    <row r="138" spans="1:10" x14ac:dyDescent="0.25">
      <c r="A138">
        <v>98</v>
      </c>
      <c r="B138">
        <v>2118</v>
      </c>
      <c r="C138" s="11">
        <v>4.471233275352553</v>
      </c>
      <c r="E138">
        <f t="shared" si="9"/>
        <v>1.4976642710982246</v>
      </c>
      <c r="F138">
        <f>'Switchgrass Fit High Rain'!$B$17+'Switchgrass Fit High Rain'!$B$18*'Switchgrass k=0.102 High Rain'!B138</f>
        <v>1.4976642710982162</v>
      </c>
      <c r="G138" s="5">
        <f t="shared" si="10"/>
        <v>4.4712332753525157</v>
      </c>
      <c r="H138" s="5">
        <f t="shared" si="11"/>
        <v>12.295891507219418</v>
      </c>
      <c r="I138" s="11">
        <f t="shared" si="12"/>
        <v>8157511.8228131933</v>
      </c>
      <c r="J138" s="5">
        <f t="shared" si="13"/>
        <v>35.203549249761743</v>
      </c>
    </row>
    <row r="139" spans="1:10" x14ac:dyDescent="0.25">
      <c r="A139">
        <v>99</v>
      </c>
      <c r="B139">
        <v>2119</v>
      </c>
      <c r="C139" s="11">
        <v>4.0376557800485795</v>
      </c>
      <c r="E139">
        <f t="shared" si="9"/>
        <v>1.3956642710982246</v>
      </c>
      <c r="F139">
        <f>'Switchgrass Fit High Rain'!$B$17+'Switchgrass Fit High Rain'!$B$18*'Switchgrass k=0.102 High Rain'!B139</f>
        <v>1.3956642710982123</v>
      </c>
      <c r="G139" s="5">
        <f t="shared" si="10"/>
        <v>4.0376557800485298</v>
      </c>
      <c r="H139" s="5">
        <f t="shared" si="11"/>
        <v>11.103553395133456</v>
      </c>
      <c r="I139" s="11">
        <f t="shared" si="12"/>
        <v>8157526.9640223682</v>
      </c>
      <c r="J139" s="5">
        <f t="shared" si="13"/>
        <v>35.203614591291668</v>
      </c>
    </row>
    <row r="140" spans="1:10" x14ac:dyDescent="0.25">
      <c r="A140">
        <v>100</v>
      </c>
      <c r="B140">
        <v>2120</v>
      </c>
      <c r="C140" s="11">
        <v>3.6461224888505175</v>
      </c>
      <c r="E140">
        <f t="shared" si="9"/>
        <v>1.2936642710982245</v>
      </c>
      <c r="F140">
        <f>'Switchgrass Fit High Rain'!$B$17+'Switchgrass Fit High Rain'!$B$18*'Switchgrass k=0.102 High Rain'!B140</f>
        <v>1.2936642710982085</v>
      </c>
      <c r="G140" s="5">
        <f t="shared" si="10"/>
        <v>3.6461224888504589</v>
      </c>
      <c r="H140" s="5">
        <f t="shared" si="11"/>
        <v>10.026836844338762</v>
      </c>
      <c r="I140" s="11">
        <f t="shared" si="12"/>
        <v>8157540.6369817015</v>
      </c>
      <c r="J140" s="5">
        <f t="shared" si="13"/>
        <v>35.203673596624149</v>
      </c>
    </row>
    <row r="141" spans="1:10" x14ac:dyDescent="0.25">
      <c r="A141">
        <v>101</v>
      </c>
      <c r="B141">
        <v>2121</v>
      </c>
      <c r="C141" s="11">
        <v>3.2925563564364921</v>
      </c>
      <c r="E141">
        <f t="shared" si="9"/>
        <v>1.1916642710982246</v>
      </c>
      <c r="F141">
        <f>'Switchgrass Fit High Rain'!$B$17+'Switchgrass Fit High Rain'!$B$18*'Switchgrass k=0.102 High Rain'!B141</f>
        <v>1.1916642710982046</v>
      </c>
      <c r="G141" s="5">
        <f t="shared" si="10"/>
        <v>3.2925563564364264</v>
      </c>
      <c r="H141" s="5">
        <f t="shared" si="11"/>
        <v>9.0545299802001722</v>
      </c>
      <c r="I141" s="11">
        <f t="shared" si="12"/>
        <v>8157552.9840680379</v>
      </c>
      <c r="J141" s="5">
        <f t="shared" si="13"/>
        <v>35.203726880183076</v>
      </c>
    </row>
    <row r="142" spans="1:10" x14ac:dyDescent="0.25">
      <c r="A142">
        <v>102</v>
      </c>
      <c r="B142">
        <v>2122</v>
      </c>
      <c r="C142" s="11">
        <v>2.9732756903973563</v>
      </c>
      <c r="E142">
        <f t="shared" si="9"/>
        <v>1.0896642710982245</v>
      </c>
      <c r="F142">
        <f>'Switchgrass Fit High Rain'!$B$17+'Switchgrass Fit High Rain'!$B$18*'Switchgrass k=0.102 High Rain'!B142</f>
        <v>1.0896642710982007</v>
      </c>
      <c r="G142" s="5">
        <f t="shared" si="10"/>
        <v>2.9732756903972852</v>
      </c>
      <c r="H142" s="5">
        <f t="shared" si="11"/>
        <v>8.1765081485925339</v>
      </c>
      <c r="I142" s="11">
        <f t="shared" si="12"/>
        <v>8157564.1338518765</v>
      </c>
      <c r="J142" s="5">
        <f t="shared" si="13"/>
        <v>35.203774996811411</v>
      </c>
    </row>
    <row r="143" spans="1:10" x14ac:dyDescent="0.25">
      <c r="A143">
        <v>103</v>
      </c>
      <c r="B143">
        <v>2123</v>
      </c>
      <c r="C143" s="11">
        <v>2.6849558136874947</v>
      </c>
      <c r="E143">
        <f t="shared" si="9"/>
        <v>0.98766427109822452</v>
      </c>
      <c r="F143">
        <f>'Switchgrass Fit High Rain'!$B$17+'Switchgrass Fit High Rain'!$B$18*'Switchgrass k=0.102 High Rain'!B143</f>
        <v>0.98766427109819688</v>
      </c>
      <c r="G143" s="5">
        <f t="shared" si="10"/>
        <v>2.6849558136874205</v>
      </c>
      <c r="H143" s="5">
        <f t="shared" si="11"/>
        <v>7.3836284876404061</v>
      </c>
      <c r="I143" s="11">
        <f t="shared" si="12"/>
        <v>8157574.202436178</v>
      </c>
      <c r="J143" s="5">
        <f t="shared" si="13"/>
        <v>35.203818447548727</v>
      </c>
    </row>
    <row r="144" spans="1:10" x14ac:dyDescent="0.25">
      <c r="A144">
        <v>104</v>
      </c>
      <c r="B144">
        <v>2124</v>
      </c>
      <c r="C144" s="11">
        <v>2.424594444684963</v>
      </c>
      <c r="E144">
        <f t="shared" si="9"/>
        <v>0.88566427109822465</v>
      </c>
      <c r="F144">
        <f>'Switchgrass Fit High Rain'!$B$17+'Switchgrass Fit High Rain'!$B$18*'Switchgrass k=0.102 High Rain'!B144</f>
        <v>0.88566427109819301</v>
      </c>
      <c r="G144" s="5">
        <f t="shared" si="10"/>
        <v>2.4245944446848862</v>
      </c>
      <c r="H144" s="5">
        <f t="shared" si="11"/>
        <v>6.6676347228834372</v>
      </c>
      <c r="I144" s="11">
        <f t="shared" si="12"/>
        <v>8157583.294665345</v>
      </c>
      <c r="J144" s="5">
        <f t="shared" si="13"/>
        <v>35.203857684848558</v>
      </c>
    </row>
    <row r="145" spans="1:10" x14ac:dyDescent="0.25">
      <c r="A145">
        <v>105</v>
      </c>
      <c r="B145">
        <v>2125</v>
      </c>
      <c r="C145" s="11">
        <v>2.1894804343627117</v>
      </c>
      <c r="E145">
        <f t="shared" si="9"/>
        <v>0.78366427109822479</v>
      </c>
      <c r="F145">
        <f>'Switchgrass Fit High Rain'!$B$17+'Switchgrass Fit High Rain'!$B$18*'Switchgrass k=0.102 High Rain'!B145</f>
        <v>0.78366427109818915</v>
      </c>
      <c r="G145" s="5">
        <f t="shared" si="10"/>
        <v>2.189480434362634</v>
      </c>
      <c r="H145" s="5">
        <f t="shared" si="11"/>
        <v>6.0210711944972433</v>
      </c>
      <c r="I145" s="11">
        <f t="shared" si="12"/>
        <v>8157591.5052169738</v>
      </c>
      <c r="J145" s="5">
        <f t="shared" si="13"/>
        <v>35.20389311728983</v>
      </c>
    </row>
    <row r="146" spans="1:10" x14ac:dyDescent="0.25">
      <c r="A146">
        <v>106</v>
      </c>
      <c r="B146">
        <v>2126</v>
      </c>
      <c r="C146" s="11">
        <v>1.9771655350303368</v>
      </c>
      <c r="E146">
        <f t="shared" si="9"/>
        <v>0.68166427109822447</v>
      </c>
      <c r="F146">
        <f>'Switchgrass Fit High Rain'!$B$17+'Switchgrass Fit High Rain'!$B$18*'Switchgrass k=0.102 High Rain'!B146</f>
        <v>0.6816642710982137</v>
      </c>
      <c r="G146" s="5">
        <f t="shared" si="10"/>
        <v>1.9771655350303154</v>
      </c>
      <c r="H146" s="5">
        <f t="shared" si="11"/>
        <v>5.4372052213333673</v>
      </c>
      <c r="I146" s="11">
        <f t="shared" si="12"/>
        <v>8157598.9195877304</v>
      </c>
      <c r="J146" s="5">
        <f t="shared" si="13"/>
        <v>35.203925113831389</v>
      </c>
    </row>
    <row r="147" spans="1:10" x14ac:dyDescent="0.25">
      <c r="A147">
        <v>107</v>
      </c>
      <c r="B147">
        <v>2127</v>
      </c>
      <c r="C147" s="11">
        <v>1.7854389066735998</v>
      </c>
      <c r="E147">
        <f t="shared" si="9"/>
        <v>0.57966427109822449</v>
      </c>
      <c r="F147">
        <f>'Switchgrass Fit High Rain'!$B$17+'Switchgrass Fit High Rain'!$B$18*'Switchgrass k=0.102 High Rain'!B147</f>
        <v>0.57966427109820984</v>
      </c>
      <c r="G147" s="5">
        <f t="shared" si="10"/>
        <v>1.7854389066735739</v>
      </c>
      <c r="H147" s="5">
        <f t="shared" si="11"/>
        <v>4.9099569933523277</v>
      </c>
      <c r="I147" s="11">
        <f t="shared" si="12"/>
        <v>8157605.6149836304</v>
      </c>
      <c r="J147" s="5">
        <f t="shared" si="13"/>
        <v>35.203954007653977</v>
      </c>
    </row>
    <row r="148" spans="1:10" x14ac:dyDescent="0.25">
      <c r="A148">
        <v>108</v>
      </c>
      <c r="B148">
        <v>2128</v>
      </c>
      <c r="F148">
        <f>'Switchgrass Fit High Rain'!$B$17+'Switchgrass Fit High Rain'!$B$18*'Switchgrass k=0.102 High Rain'!B148</f>
        <v>0.47766427109820597</v>
      </c>
      <c r="G148" s="5">
        <f t="shared" si="10"/>
        <v>1.6123040954256007</v>
      </c>
      <c r="H148" s="5">
        <f t="shared" si="11"/>
        <v>4.4338362624204022</v>
      </c>
      <c r="I148" s="11">
        <f t="shared" si="12"/>
        <v>8157611.6611239882</v>
      </c>
      <c r="J148" s="5">
        <f t="shared" si="13"/>
        <v>35.203980099629625</v>
      </c>
    </row>
    <row r="149" spans="1:10" x14ac:dyDescent="0.25">
      <c r="A149">
        <v>109</v>
      </c>
      <c r="B149">
        <v>2129</v>
      </c>
      <c r="F149">
        <f>'Switchgrass Fit High Rain'!$B$17+'Switchgrass Fit High Rain'!$B$18*'Switchgrass k=0.102 High Rain'!B149</f>
        <v>0.37566427109820211</v>
      </c>
      <c r="G149" s="5">
        <f t="shared" si="10"/>
        <v>1.4559582444460686</v>
      </c>
      <c r="H149" s="5">
        <f t="shared" si="11"/>
        <v>4.0038851722266884</v>
      </c>
      <c r="I149" s="11">
        <f t="shared" si="12"/>
        <v>8157617.1209674049</v>
      </c>
      <c r="J149" s="5">
        <f t="shared" si="13"/>
        <v>35.204003661454699</v>
      </c>
    </row>
    <row r="150" spans="1:10" x14ac:dyDescent="0.25">
      <c r="A150">
        <v>110</v>
      </c>
      <c r="B150">
        <v>2130</v>
      </c>
      <c r="F150">
        <f>'Switchgrass Fit High Rain'!$B$17+'Switchgrass Fit High Rain'!$B$18*'Switchgrass k=0.102 High Rain'!B150</f>
        <v>0.27366427109819824</v>
      </c>
      <c r="G150" s="5">
        <f t="shared" si="10"/>
        <v>1.3147733207307331</v>
      </c>
      <c r="H150" s="5">
        <f t="shared" si="11"/>
        <v>3.6156266320095161</v>
      </c>
      <c r="I150" s="11">
        <f t="shared" si="12"/>
        <v>8157622.0513673583</v>
      </c>
      <c r="J150" s="5">
        <f t="shared" si="13"/>
        <v>35.204024938479037</v>
      </c>
    </row>
    <row r="151" spans="1:10" x14ac:dyDescent="0.25">
      <c r="A151">
        <v>111</v>
      </c>
      <c r="B151">
        <v>2131</v>
      </c>
      <c r="F151">
        <f>'Switchgrass Fit High Rain'!$B$17+'Switchgrass Fit High Rain'!$B$18*'Switchgrass k=0.102 High Rain'!B151</f>
        <v>0.17166427109819438</v>
      </c>
      <c r="G151" s="5">
        <f t="shared" si="10"/>
        <v>1.1872791623656698</v>
      </c>
      <c r="H151" s="5">
        <f t="shared" si="11"/>
        <v>3.2650176965055917</v>
      </c>
      <c r="I151" s="11">
        <f t="shared" si="12"/>
        <v>8157626.503664217</v>
      </c>
      <c r="J151" s="5">
        <f t="shared" si="13"/>
        <v>35.204044152260785</v>
      </c>
    </row>
    <row r="152" spans="1:10" x14ac:dyDescent="0.25">
      <c r="A152">
        <v>112</v>
      </c>
      <c r="B152">
        <v>2132</v>
      </c>
      <c r="F152">
        <f>'Switchgrass Fit High Rain'!$B$17+'Switchgrass Fit High Rain'!$B$18*'Switchgrass k=0.102 High Rain'!B152</f>
        <v>6.9664271098190511E-2</v>
      </c>
      <c r="G152" s="5">
        <f t="shared" si="10"/>
        <v>1.0721481696968662</v>
      </c>
      <c r="H152" s="5">
        <f t="shared" si="11"/>
        <v>2.948407466666382</v>
      </c>
      <c r="I152" s="11">
        <f t="shared" si="12"/>
        <v>8157630.5242198529</v>
      </c>
      <c r="J152" s="5">
        <f t="shared" si="13"/>
        <v>35.204061502873493</v>
      </c>
    </row>
    <row r="153" spans="1:10" x14ac:dyDescent="0.25">
      <c r="A153">
        <v>113</v>
      </c>
      <c r="B153">
        <v>2133</v>
      </c>
      <c r="F153">
        <f>'Switchgrass Fit High Rain'!$B$17+'Switchgrass Fit High Rain'!$B$18*'Switchgrass k=0.102 High Rain'!B153</f>
        <v>-3.2335728901784933E-2</v>
      </c>
      <c r="G153" s="5">
        <f t="shared" si="10"/>
        <v>0.96818148100399171</v>
      </c>
      <c r="H153" s="5">
        <f t="shared" si="11"/>
        <v>2.6624990727609772</v>
      </c>
      <c r="I153" s="11">
        <f t="shared" si="12"/>
        <v>8157634.1549004065</v>
      </c>
      <c r="J153" s="5">
        <f t="shared" si="13"/>
        <v>35.204077170989514</v>
      </c>
    </row>
    <row r="154" spans="1:10" x14ac:dyDescent="0.25">
      <c r="A154">
        <v>114</v>
      </c>
      <c r="B154">
        <v>2134</v>
      </c>
      <c r="F154">
        <f>'Switchgrass Fit High Rain'!$B$17+'Switchgrass Fit High Rain'!$B$18*'Switchgrass k=0.102 High Rain'!B154</f>
        <v>-0.1343357289017888</v>
      </c>
      <c r="G154" s="5">
        <f t="shared" si="10"/>
        <v>0.87429648872514043</v>
      </c>
      <c r="H154" s="5">
        <f t="shared" si="11"/>
        <v>2.4043153439941363</v>
      </c>
      <c r="I154" s="11">
        <f t="shared" si="12"/>
        <v>8157637.4335122397</v>
      </c>
      <c r="J154" s="5">
        <f t="shared" si="13"/>
        <v>35.204091319761304</v>
      </c>
    </row>
    <row r="155" spans="1:10" x14ac:dyDescent="0.25">
      <c r="A155">
        <v>115</v>
      </c>
      <c r="B155">
        <v>2135</v>
      </c>
      <c r="F155">
        <f>'Switchgrass Fit High Rain'!$B$17+'Switchgrass Fit High Rain'!$B$18*'Switchgrass k=0.102 High Rain'!B155</f>
        <v>-0.23633572890179266</v>
      </c>
      <c r="G155" s="5">
        <f t="shared" si="10"/>
        <v>0.78951556623913377</v>
      </c>
      <c r="H155" s="5">
        <f t="shared" si="11"/>
        <v>2.1711678071576177</v>
      </c>
      <c r="I155" s="11">
        <f t="shared" si="12"/>
        <v>8157640.3941956125</v>
      </c>
      <c r="J155" s="5">
        <f t="shared" si="13"/>
        <v>35.204104096520346</v>
      </c>
    </row>
    <row r="156" spans="1:10" x14ac:dyDescent="0.25">
      <c r="A156">
        <v>116</v>
      </c>
      <c r="B156">
        <v>2136</v>
      </c>
      <c r="F156">
        <f>'Switchgrass Fit High Rain'!$B$17+'Switchgrass Fit High Rain'!$B$18*'Switchgrass k=0.102 High Rain'!B156</f>
        <v>-0.33833572890179653</v>
      </c>
      <c r="G156" s="5">
        <f t="shared" si="10"/>
        <v>0.71295588781652164</v>
      </c>
      <c r="H156" s="5">
        <f t="shared" si="11"/>
        <v>1.9606286914954345</v>
      </c>
      <c r="I156" s="11">
        <f t="shared" si="12"/>
        <v>8157643.0677801911</v>
      </c>
      <c r="J156" s="5">
        <f t="shared" si="13"/>
        <v>35.204115634311329</v>
      </c>
    </row>
    <row r="157" spans="1:10" x14ac:dyDescent="0.25">
      <c r="A157">
        <v>117</v>
      </c>
      <c r="B157">
        <v>2137</v>
      </c>
      <c r="F157">
        <f>'Switchgrass Fit High Rain'!$B$17+'Switchgrass Fit High Rain'!$B$18*'Switchgrass k=0.102 High Rain'!B157</f>
        <v>-0.44033572890180039</v>
      </c>
      <c r="G157" s="5">
        <f t="shared" si="10"/>
        <v>0.64382023573463709</v>
      </c>
      <c r="H157" s="5">
        <f t="shared" si="11"/>
        <v>1.7705056482702519</v>
      </c>
      <c r="I157" s="11">
        <f t="shared" si="12"/>
        <v>8157645.4821060747</v>
      </c>
      <c r="J157" s="5">
        <f t="shared" si="13"/>
        <v>35.204126053277548</v>
      </c>
    </row>
    <row r="158" spans="1:10" x14ac:dyDescent="0.25">
      <c r="A158">
        <v>118</v>
      </c>
      <c r="B158">
        <v>2138</v>
      </c>
      <c r="F158">
        <f>'Switchgrass Fit High Rain'!$B$17+'Switchgrass Fit High Rain'!$B$18*'Switchgrass k=0.102 High Rain'!B158</f>
        <v>-0.54233572890180426</v>
      </c>
      <c r="G158" s="5">
        <f t="shared" si="10"/>
        <v>0.58138869883079769</v>
      </c>
      <c r="H158" s="5">
        <f t="shared" si="11"/>
        <v>1.5988189217846935</v>
      </c>
      <c r="I158" s="11">
        <f t="shared" si="12"/>
        <v>8157647.6623136951</v>
      </c>
      <c r="J158" s="5">
        <f t="shared" si="13"/>
        <v>35.204135461911953</v>
      </c>
    </row>
    <row r="159" spans="1:10" x14ac:dyDescent="0.25">
      <c r="A159">
        <v>119</v>
      </c>
      <c r="B159">
        <v>2139</v>
      </c>
      <c r="F159">
        <f>'Switchgrass Fit High Rain'!$B$17+'Switchgrass Fit High Rain'!$B$18*'Switchgrass k=0.102 High Rain'!B159</f>
        <v>-0.64433572890180812</v>
      </c>
      <c r="G159" s="5">
        <f t="shared" si="10"/>
        <v>0.52501117605052483</v>
      </c>
      <c r="H159" s="5">
        <f t="shared" si="11"/>
        <v>1.4437807341389433</v>
      </c>
      <c r="I159" s="11">
        <f t="shared" si="12"/>
        <v>8157649.6311056055</v>
      </c>
      <c r="J159" s="5">
        <f t="shared" si="13"/>
        <v>35.204143958186854</v>
      </c>
    </row>
    <row r="160" spans="1:10" x14ac:dyDescent="0.25">
      <c r="A160">
        <v>120</v>
      </c>
      <c r="B160">
        <v>2140</v>
      </c>
      <c r="F160">
        <f>'Switchgrass Fit High Rain'!$B$17+'Switchgrass Fit High Rain'!$B$18*'Switchgrass k=0.102 High Rain'!B160</f>
        <v>-0.74633572890181199</v>
      </c>
      <c r="G160" s="5">
        <f t="shared" si="10"/>
        <v>0.47410060693005335</v>
      </c>
      <c r="H160" s="5">
        <f t="shared" si="11"/>
        <v>1.3037766690576467</v>
      </c>
      <c r="I160" s="11">
        <f t="shared" si="12"/>
        <v>8157651.4089828813</v>
      </c>
      <c r="J160" s="5">
        <f t="shared" si="13"/>
        <v>35.204151630574174</v>
      </c>
    </row>
    <row r="161" spans="1:10" x14ac:dyDescent="0.25">
      <c r="A161">
        <v>121</v>
      </c>
      <c r="B161">
        <v>2141</v>
      </c>
      <c r="F161">
        <f>'Switchgrass Fit High Rain'!$B$17+'Switchgrass Fit High Rain'!$B$18*'Switchgrass k=0.102 High Rain'!B161</f>
        <v>-0.84833572890178743</v>
      </c>
      <c r="G161" s="5">
        <f t="shared" si="10"/>
        <v>0.428126858521999</v>
      </c>
      <c r="H161" s="5">
        <f t="shared" si="11"/>
        <v>1.1773488609354972</v>
      </c>
      <c r="I161" s="11">
        <f t="shared" si="12"/>
        <v>8157653.0144586004</v>
      </c>
      <c r="J161" s="5">
        <f t="shared" si="13"/>
        <v>35.204158558966647</v>
      </c>
    </row>
    <row r="162" spans="1:10" x14ac:dyDescent="0.25">
      <c r="A162">
        <v>122</v>
      </c>
      <c r="B162">
        <v>2142</v>
      </c>
      <c r="F162">
        <f>'Switchgrass Fit High Rain'!$B$17+'Switchgrass Fit High Rain'!$B$18*'Switchgrass k=0.102 High Rain'!B162</f>
        <v>-0.9503357289017913</v>
      </c>
      <c r="G162" s="5">
        <f t="shared" si="10"/>
        <v>0.38661120510852393</v>
      </c>
      <c r="H162" s="5">
        <f t="shared" si="11"/>
        <v>1.0631808140484409</v>
      </c>
      <c r="I162" s="11">
        <f t="shared" si="12"/>
        <v>8157654.4642506205</v>
      </c>
      <c r="J162" s="5">
        <f t="shared" si="13"/>
        <v>35.204164815509806</v>
      </c>
    </row>
    <row r="163" spans="1:10" x14ac:dyDescent="0.25">
      <c r="A163">
        <v>123</v>
      </c>
      <c r="B163">
        <v>2143</v>
      </c>
      <c r="F163">
        <f>'Switchgrass Fit High Rain'!$B$17+'Switchgrass Fit High Rain'!$B$18*'Switchgrass k=0.102 High Rain'!B163</f>
        <v>-1.0523357289017952</v>
      </c>
      <c r="G163" s="5">
        <f t="shared" si="10"/>
        <v>0.34912134321931315</v>
      </c>
      <c r="H163" s="5">
        <f t="shared" si="11"/>
        <v>0.96008369385311121</v>
      </c>
      <c r="I163" s="11">
        <f t="shared" si="12"/>
        <v>8157655.773455658</v>
      </c>
      <c r="J163" s="5">
        <f t="shared" si="13"/>
        <v>35.204170465353165</v>
      </c>
    </row>
    <row r="164" spans="1:10" x14ac:dyDescent="0.25">
      <c r="A164">
        <v>124</v>
      </c>
      <c r="B164">
        <v>2144</v>
      </c>
      <c r="F164">
        <f>'Switchgrass Fit High Rain'!$B$17+'Switchgrass Fit High Rain'!$B$18*'Switchgrass k=0.102 High Rain'!B164</f>
        <v>-1.154335728901799</v>
      </c>
      <c r="G164" s="5">
        <f t="shared" si="10"/>
        <v>0.31526689004537123</v>
      </c>
      <c r="H164" s="5">
        <f t="shared" si="11"/>
        <v>0.86698394762477093</v>
      </c>
      <c r="I164" s="11">
        <f t="shared" si="12"/>
        <v>8157656.9557064958</v>
      </c>
      <c r="J164" s="5">
        <f t="shared" si="13"/>
        <v>35.204175567328683</v>
      </c>
    </row>
    <row r="165" spans="1:10" x14ac:dyDescent="0.25">
      <c r="A165">
        <v>125</v>
      </c>
      <c r="B165">
        <v>2145</v>
      </c>
      <c r="F165">
        <f>'Switchgrass Fit High Rain'!$B$17+'Switchgrass Fit High Rain'!$B$18*'Switchgrass k=0.102 High Rain'!B165</f>
        <v>-1.2563357289018029</v>
      </c>
      <c r="G165" s="5">
        <f t="shared" si="10"/>
        <v>0.28469531837371154</v>
      </c>
      <c r="H165" s="5">
        <f t="shared" si="11"/>
        <v>0.78291212552770673</v>
      </c>
      <c r="I165" s="11">
        <f t="shared" si="12"/>
        <v>8157658.0233139396</v>
      </c>
      <c r="J165" s="5">
        <f t="shared" si="13"/>
        <v>35.204180174563348</v>
      </c>
    </row>
    <row r="166" spans="1:10" x14ac:dyDescent="0.25">
      <c r="A166">
        <v>126</v>
      </c>
      <c r="B166">
        <v>2146</v>
      </c>
      <c r="F166">
        <f>'Switchgrass Fit High Rain'!$B$17+'Switchgrass Fit High Rain'!$B$18*'Switchgrass k=0.102 High Rain'!B166</f>
        <v>-1.3583357289018068</v>
      </c>
      <c r="G166" s="5">
        <f t="shared" si="10"/>
        <v>0.25708828571323988</v>
      </c>
      <c r="H166" s="5">
        <f t="shared" si="11"/>
        <v>0.70699278571140967</v>
      </c>
      <c r="I166" s="11">
        <f t="shared" si="12"/>
        <v>8157658.9873950109</v>
      </c>
      <c r="J166" s="5">
        <f t="shared" si="13"/>
        <v>35.204184335032394</v>
      </c>
    </row>
    <row r="167" spans="1:10" x14ac:dyDescent="0.25">
      <c r="A167">
        <v>127</v>
      </c>
      <c r="B167">
        <v>2147</v>
      </c>
      <c r="F167">
        <f>'Switchgrass Fit High Rain'!$B$17+'Switchgrass Fit High Rain'!$B$18*'Switchgrass k=0.102 High Rain'!B167</f>
        <v>-1.4603357289018106</v>
      </c>
      <c r="G167" s="5">
        <f t="shared" si="10"/>
        <v>0.23215831938694625</v>
      </c>
      <c r="H167" s="5">
        <f t="shared" si="11"/>
        <v>0.63843537831410224</v>
      </c>
      <c r="I167" s="11">
        <f t="shared" si="12"/>
        <v>8157659.8579887087</v>
      </c>
      <c r="J167" s="5">
        <f t="shared" si="13"/>
        <v>35.204188092058899</v>
      </c>
    </row>
    <row r="168" spans="1:10" x14ac:dyDescent="0.25">
      <c r="A168">
        <v>128</v>
      </c>
      <c r="B168">
        <v>2148</v>
      </c>
      <c r="F168">
        <f>'Switchgrass Fit High Rain'!$B$17+'Switchgrass Fit High Rain'!$B$18*'Switchgrass k=0.102 High Rain'!B168</f>
        <v>-1.5623357289017861</v>
      </c>
      <c r="G168" s="5">
        <f t="shared" si="10"/>
        <v>0.20964582307219912</v>
      </c>
      <c r="H168" s="5">
        <f t="shared" si="11"/>
        <v>0.57652601344854759</v>
      </c>
      <c r="I168" s="11">
        <f t="shared" si="12"/>
        <v>8157660.6441605445</v>
      </c>
      <c r="J168" s="5">
        <f t="shared" si="13"/>
        <v>35.204191484764856</v>
      </c>
    </row>
    <row r="169" spans="1:10" x14ac:dyDescent="0.25">
      <c r="A169">
        <v>129</v>
      </c>
      <c r="B169">
        <v>2149</v>
      </c>
      <c r="F169">
        <f>'Switchgrass Fit High Rain'!$B$17+'Switchgrass Fit High Rain'!$B$18*'Switchgrass k=0.102 High Rain'!B169</f>
        <v>-1.6643357289017899</v>
      </c>
      <c r="G169" s="5">
        <f t="shared" si="10"/>
        <v>0.18931637361813991</v>
      </c>
      <c r="H169" s="5">
        <f t="shared" si="11"/>
        <v>0.52062002744988478</v>
      </c>
      <c r="I169" s="11">
        <f t="shared" si="12"/>
        <v>8157661.3540969454</v>
      </c>
      <c r="J169" s="5">
        <f t="shared" si="13"/>
        <v>35.204194548478597</v>
      </c>
    </row>
    <row r="170" spans="1:10" x14ac:dyDescent="0.25">
      <c r="A170">
        <v>130</v>
      </c>
      <c r="B170">
        <v>2150</v>
      </c>
      <c r="F170">
        <f>'Switchgrass Fit High Rain'!$B$17+'Switchgrass Fit High Rain'!$B$18*'Switchgrass k=0.102 High Rain'!B170</f>
        <v>-1.7663357289017938</v>
      </c>
      <c r="G170" s="5">
        <f t="shared" ref="G170:G233" si="14">EXP(F170)</f>
        <v>0.17095827999196581</v>
      </c>
      <c r="H170" s="5">
        <f t="shared" ref="H170:H233" si="15">G170*44/16</f>
        <v>0.47013526997790595</v>
      </c>
      <c r="I170" s="11">
        <f t="shared" ref="I170:I233" si="16">I169+G170+H170</f>
        <v>8157661.9951904947</v>
      </c>
      <c r="J170" s="5">
        <f t="shared" si="13"/>
        <v>35.20419731510264</v>
      </c>
    </row>
    <row r="171" spans="1:10" x14ac:dyDescent="0.25">
      <c r="A171">
        <v>131</v>
      </c>
      <c r="B171">
        <v>2151</v>
      </c>
      <c r="F171">
        <f>'Switchgrass Fit High Rain'!$B$17+'Switchgrass Fit High Rain'!$B$18*'Switchgrass k=0.102 High Rain'!B171</f>
        <v>-1.8683357289017977</v>
      </c>
      <c r="G171" s="5">
        <f t="shared" si="14"/>
        <v>0.1543803789352266</v>
      </c>
      <c r="H171" s="5">
        <f t="shared" si="15"/>
        <v>0.42454604207187319</v>
      </c>
      <c r="I171" s="11">
        <f t="shared" si="16"/>
        <v>8157662.5741169164</v>
      </c>
      <c r="J171" s="5">
        <f t="shared" si="13"/>
        <v>35.204199813445911</v>
      </c>
    </row>
    <row r="172" spans="1:10" x14ac:dyDescent="0.25">
      <c r="A172">
        <v>132</v>
      </c>
      <c r="B172">
        <v>2152</v>
      </c>
      <c r="F172">
        <f>'Switchgrass Fit High Rain'!$B$17+'Switchgrass Fit High Rain'!$B$18*'Switchgrass k=0.102 High Rain'!B172</f>
        <v>-1.9703357289018015</v>
      </c>
      <c r="G172" s="5">
        <f t="shared" si="14"/>
        <v>0.13941004437634846</v>
      </c>
      <c r="H172" s="5">
        <f t="shared" si="15"/>
        <v>0.38337762203495829</v>
      </c>
      <c r="I172" s="11">
        <f t="shared" si="16"/>
        <v>8157663.0969045823</v>
      </c>
      <c r="J172" s="5">
        <f t="shared" si="13"/>
        <v>35.204202069523717</v>
      </c>
    </row>
    <row r="173" spans="1:10" x14ac:dyDescent="0.25">
      <c r="A173">
        <v>133</v>
      </c>
      <c r="B173">
        <v>2153</v>
      </c>
      <c r="F173">
        <f>'Switchgrass Fit High Rain'!$B$17+'Switchgrass Fit High Rain'!$B$18*'Switchgrass k=0.102 High Rain'!B173</f>
        <v>-2.0723357289018054</v>
      </c>
      <c r="G173" s="5">
        <f t="shared" si="14"/>
        <v>0.12589138987131168</v>
      </c>
      <c r="H173" s="5">
        <f t="shared" si="15"/>
        <v>0.3462013221461071</v>
      </c>
      <c r="I173" s="11">
        <f t="shared" si="16"/>
        <v>8157663.5689972946</v>
      </c>
      <c r="J173" s="5">
        <f t="shared" si="13"/>
        <v>35.204204106828648</v>
      </c>
    </row>
    <row r="174" spans="1:10" x14ac:dyDescent="0.25">
      <c r="A174">
        <v>134</v>
      </c>
      <c r="B174">
        <v>2154</v>
      </c>
      <c r="F174">
        <f>'Switchgrass Fit High Rain'!$B$17+'Switchgrass Fit High Rain'!$B$18*'Switchgrass k=0.102 High Rain'!B174</f>
        <v>-2.1743357289018093</v>
      </c>
      <c r="G174" s="5">
        <f t="shared" si="14"/>
        <v>0.11368364535446193</v>
      </c>
      <c r="H174" s="5">
        <f t="shared" si="15"/>
        <v>0.31263002472477031</v>
      </c>
      <c r="I174" s="11">
        <f t="shared" si="16"/>
        <v>8157663.995310965</v>
      </c>
      <c r="J174" s="5">
        <f t="shared" si="13"/>
        <v>35.2042059465752</v>
      </c>
    </row>
    <row r="175" spans="1:10" x14ac:dyDescent="0.25">
      <c r="A175">
        <v>135</v>
      </c>
      <c r="B175">
        <v>2155</v>
      </c>
      <c r="F175">
        <f>'Switchgrass Fit High Rain'!$B$17+'Switchgrass Fit High Rain'!$B$18*'Switchgrass k=0.102 High Rain'!B175</f>
        <v>-2.2763357289017847</v>
      </c>
      <c r="G175" s="5">
        <f t="shared" si="14"/>
        <v>0.10265969129652587</v>
      </c>
      <c r="H175" s="5">
        <f t="shared" si="15"/>
        <v>0.28231415106544616</v>
      </c>
      <c r="I175" s="11">
        <f t="shared" si="16"/>
        <v>8157664.3802848076</v>
      </c>
      <c r="J175" s="5">
        <f t="shared" si="13"/>
        <v>35.204207607920715</v>
      </c>
    </row>
    <row r="176" spans="1:10" x14ac:dyDescent="0.25">
      <c r="A176">
        <v>136</v>
      </c>
      <c r="B176">
        <v>2156</v>
      </c>
      <c r="F176">
        <f>'Switchgrass Fit High Rain'!$B$17+'Switchgrass Fit High Rain'!$B$18*'Switchgrass k=0.102 High Rain'!B176</f>
        <v>-2.3783357289017886</v>
      </c>
      <c r="G176" s="5">
        <f t="shared" si="14"/>
        <v>9.2704735005966696E-2</v>
      </c>
      <c r="H176" s="5">
        <f t="shared" si="15"/>
        <v>0.25493802126640841</v>
      </c>
      <c r="I176" s="11">
        <f t="shared" si="16"/>
        <v>8157664.7279275637</v>
      </c>
      <c r="J176" s="5">
        <f t="shared" si="13"/>
        <v>35.204209108164797</v>
      </c>
    </row>
    <row r="177" spans="1:10" x14ac:dyDescent="0.25">
      <c r="A177">
        <v>137</v>
      </c>
      <c r="B177">
        <v>2157</v>
      </c>
      <c r="F177">
        <f>'Switchgrass Fit High Rain'!$B$17+'Switchgrass Fit High Rain'!$B$18*'Switchgrass k=0.102 High Rain'!B177</f>
        <v>-2.4803357289017924</v>
      </c>
      <c r="G177" s="5">
        <f t="shared" si="14"/>
        <v>8.3715115290019806E-2</v>
      </c>
      <c r="H177" s="5">
        <f t="shared" si="15"/>
        <v>0.23021656704755447</v>
      </c>
      <c r="I177" s="11">
        <f t="shared" si="16"/>
        <v>8157665.0418592468</v>
      </c>
      <c r="J177" s="5">
        <f t="shared" si="13"/>
        <v>35.204210462929545</v>
      </c>
    </row>
    <row r="178" spans="1:10" x14ac:dyDescent="0.25">
      <c r="A178">
        <v>138</v>
      </c>
      <c r="B178">
        <v>2158</v>
      </c>
      <c r="F178">
        <f>'Switchgrass Fit High Rain'!$B$17+'Switchgrass Fit High Rain'!$B$18*'Switchgrass k=0.102 High Rain'!B178</f>
        <v>-2.5823357289017963</v>
      </c>
      <c r="G178" s="5">
        <f t="shared" si="14"/>
        <v>7.5597223028254626E-2</v>
      </c>
      <c r="H178" s="5">
        <f t="shared" si="15"/>
        <v>0.20789236332770022</v>
      </c>
      <c r="I178" s="11">
        <f t="shared" si="16"/>
        <v>8157665.3253488326</v>
      </c>
      <c r="J178" s="5">
        <f t="shared" si="13"/>
        <v>35.204211686322147</v>
      </c>
    </row>
    <row r="179" spans="1:10" x14ac:dyDescent="0.25">
      <c r="A179">
        <v>139</v>
      </c>
      <c r="B179">
        <v>2159</v>
      </c>
      <c r="F179">
        <f>'Switchgrass Fit High Rain'!$B$17+'Switchgrass Fit High Rain'!$B$18*'Switchgrass k=0.102 High Rain'!B179</f>
        <v>-2.6843357289018002</v>
      </c>
      <c r="G179" s="5">
        <f t="shared" si="14"/>
        <v>6.8266526418616608E-2</v>
      </c>
      <c r="H179" s="5">
        <f t="shared" si="15"/>
        <v>0.18773294765119566</v>
      </c>
      <c r="I179" s="11">
        <f t="shared" si="16"/>
        <v>8157665.5813483074</v>
      </c>
      <c r="J179" s="5">
        <f t="shared" si="13"/>
        <v>35.204212791081822</v>
      </c>
    </row>
    <row r="180" spans="1:10" x14ac:dyDescent="0.25">
      <c r="A180">
        <v>140</v>
      </c>
      <c r="B180">
        <v>2160</v>
      </c>
      <c r="F180">
        <f>'Switchgrass Fit High Rain'!$B$17+'Switchgrass Fit High Rain'!$B$18*'Switchgrass k=0.102 High Rain'!B180</f>
        <v>-2.786335728901804</v>
      </c>
      <c r="G180" s="5">
        <f t="shared" si="14"/>
        <v>6.1646690745794652E-2</v>
      </c>
      <c r="H180" s="5">
        <f t="shared" si="15"/>
        <v>0.16952839955093529</v>
      </c>
      <c r="I180" s="11">
        <f t="shared" si="16"/>
        <v>8157665.8125233976</v>
      </c>
      <c r="J180" s="5">
        <f t="shared" si="13"/>
        <v>35.204213788712458</v>
      </c>
    </row>
    <row r="181" spans="1:10" x14ac:dyDescent="0.25">
      <c r="A181">
        <v>141</v>
      </c>
      <c r="B181">
        <v>2161</v>
      </c>
      <c r="F181">
        <f>'Switchgrass Fit High Rain'!$B$17+'Switchgrass Fit High Rain'!$B$18*'Switchgrass k=0.102 High Rain'!B181</f>
        <v>-2.8883357289018079</v>
      </c>
      <c r="G181" s="5">
        <f t="shared" si="14"/>
        <v>5.5668783506044622E-2</v>
      </c>
      <c r="H181" s="5">
        <f t="shared" si="15"/>
        <v>0.1530891546416227</v>
      </c>
      <c r="I181" s="11">
        <f t="shared" si="16"/>
        <v>8157666.0212813355</v>
      </c>
      <c r="J181" s="5">
        <f t="shared" si="13"/>
        <v>35.204214689602395</v>
      </c>
    </row>
    <row r="182" spans="1:10" x14ac:dyDescent="0.25">
      <c r="A182">
        <v>142</v>
      </c>
      <c r="B182">
        <v>2162</v>
      </c>
      <c r="F182">
        <f>'Switchgrass Fit High Rain'!$B$17+'Switchgrass Fit High Rain'!$B$18*'Switchgrass k=0.102 High Rain'!B182</f>
        <v>-2.9903357289018118</v>
      </c>
      <c r="G182" s="5">
        <f t="shared" si="14"/>
        <v>5.0270556611415045E-2</v>
      </c>
      <c r="H182" s="5">
        <f t="shared" si="15"/>
        <v>0.13824403068139138</v>
      </c>
      <c r="I182" s="11">
        <f t="shared" si="16"/>
        <v>8157666.209795923</v>
      </c>
      <c r="J182" s="5">
        <f t="shared" si="13"/>
        <v>35.204215503132644</v>
      </c>
    </row>
    <row r="183" spans="1:10" x14ac:dyDescent="0.25">
      <c r="A183">
        <v>143</v>
      </c>
      <c r="B183">
        <v>2163</v>
      </c>
      <c r="F183">
        <f>'Switchgrass Fit High Rain'!$B$17+'Switchgrass Fit High Rain'!$B$18*'Switchgrass k=0.102 High Rain'!B183</f>
        <v>-3.0923357289017872</v>
      </c>
      <c r="G183" s="5">
        <f t="shared" si="14"/>
        <v>4.5395798198952134E-2</v>
      </c>
      <c r="H183" s="5">
        <f t="shared" si="15"/>
        <v>0.12483844504711837</v>
      </c>
      <c r="I183" s="11">
        <f t="shared" si="16"/>
        <v>8157666.3800301664</v>
      </c>
      <c r="J183" s="5">
        <f t="shared" si="13"/>
        <v>35.204216237774489</v>
      </c>
    </row>
    <row r="184" spans="1:10" x14ac:dyDescent="0.25">
      <c r="A184">
        <v>144</v>
      </c>
      <c r="B184">
        <v>2164</v>
      </c>
      <c r="F184">
        <f>'Switchgrass Fit High Rain'!$B$17+'Switchgrass Fit High Rain'!$B$18*'Switchgrass k=0.102 High Rain'!B184</f>
        <v>-3.1943357289017911</v>
      </c>
      <c r="G184" s="5">
        <f t="shared" si="14"/>
        <v>4.0993747295250398E-2</v>
      </c>
      <c r="H184" s="5">
        <f t="shared" si="15"/>
        <v>0.1127328050619386</v>
      </c>
      <c r="I184" s="11">
        <f t="shared" si="16"/>
        <v>8157666.533756719</v>
      </c>
      <c r="J184" s="5">
        <f t="shared" si="13"/>
        <v>35.204216901177787</v>
      </c>
    </row>
    <row r="185" spans="1:10" x14ac:dyDescent="0.25">
      <c r="A185">
        <v>145</v>
      </c>
      <c r="B185">
        <v>2165</v>
      </c>
      <c r="F185">
        <f>'Switchgrass Fit High Rain'!$B$17+'Switchgrass Fit High Rain'!$B$18*'Switchgrass k=0.102 High Rain'!B185</f>
        <v>-3.2963357289017949</v>
      </c>
      <c r="G185" s="5">
        <f t="shared" si="14"/>
        <v>3.7018565241257052E-2</v>
      </c>
      <c r="H185" s="5">
        <f t="shared" si="15"/>
        <v>0.1018010544134569</v>
      </c>
      <c r="I185" s="11">
        <f t="shared" si="16"/>
        <v>8157666.672576339</v>
      </c>
      <c r="J185" s="5">
        <f t="shared" si="13"/>
        <v>35.204217500250572</v>
      </c>
    </row>
    <row r="186" spans="1:10" x14ac:dyDescent="0.25">
      <c r="A186">
        <v>146</v>
      </c>
      <c r="B186">
        <v>2166</v>
      </c>
      <c r="F186">
        <f>'Switchgrass Fit High Rain'!$B$17+'Switchgrass Fit High Rain'!$B$18*'Switchgrass k=0.102 High Rain'!B186</f>
        <v>-3.3983357289017988</v>
      </c>
      <c r="G186" s="5">
        <f t="shared" si="14"/>
        <v>3.3428858373237294E-2</v>
      </c>
      <c r="H186" s="5">
        <f t="shared" si="15"/>
        <v>9.1929360526402562E-2</v>
      </c>
      <c r="I186" s="11">
        <f t="shared" si="16"/>
        <v>8157666.7979345573</v>
      </c>
      <c r="J186" s="5">
        <f t="shared" si="13"/>
        <v>35.204218041231002</v>
      </c>
    </row>
    <row r="187" spans="1:10" x14ac:dyDescent="0.25">
      <c r="A187">
        <v>147</v>
      </c>
      <c r="B187">
        <v>2167</v>
      </c>
      <c r="F187">
        <f>'Switchgrass Fit High Rain'!$B$17+'Switchgrass Fit High Rain'!$B$18*'Switchgrass k=0.102 High Rain'!B187</f>
        <v>-3.5003357289018027</v>
      </c>
      <c r="G187" s="5">
        <f t="shared" si="14"/>
        <v>3.0187246989586736E-2</v>
      </c>
      <c r="H187" s="5">
        <f t="shared" si="15"/>
        <v>8.3014929221363526E-2</v>
      </c>
      <c r="I187" s="11">
        <f t="shared" si="16"/>
        <v>8157666.9111367343</v>
      </c>
      <c r="J187" s="5">
        <f t="shared" si="13"/>
        <v>35.20421852975231</v>
      </c>
    </row>
    <row r="188" spans="1:10" x14ac:dyDescent="0.25">
      <c r="A188">
        <v>148</v>
      </c>
      <c r="B188">
        <v>2168</v>
      </c>
      <c r="F188">
        <f>'Switchgrass Fit High Rain'!$B$17+'Switchgrass Fit High Rain'!$B$18*'Switchgrass k=0.102 High Rain'!B188</f>
        <v>-3.6023357289018065</v>
      </c>
      <c r="G188" s="5">
        <f t="shared" si="14"/>
        <v>2.7259976115124058E-2</v>
      </c>
      <c r="H188" s="5">
        <f t="shared" si="15"/>
        <v>7.4964934316591153E-2</v>
      </c>
      <c r="I188" s="11">
        <f t="shared" si="16"/>
        <v>8157667.013361644</v>
      </c>
      <c r="J188" s="5">
        <f t="shared" si="13"/>
        <v>35.204218970901493</v>
      </c>
    </row>
    <row r="189" spans="1:10" x14ac:dyDescent="0.25">
      <c r="A189">
        <v>149</v>
      </c>
      <c r="B189">
        <v>2169</v>
      </c>
      <c r="F189">
        <f>'Switchgrass Fit High Rain'!$B$17+'Switchgrass Fit High Rain'!$B$18*'Switchgrass k=0.102 High Rain'!B189</f>
        <v>-3.7043357289018104</v>
      </c>
      <c r="G189" s="5">
        <f t="shared" si="14"/>
        <v>2.4616564009744671E-2</v>
      </c>
      <c r="H189" s="5">
        <f t="shared" si="15"/>
        <v>6.7695551026797848E-2</v>
      </c>
      <c r="I189" s="11">
        <f t="shared" si="16"/>
        <v>8157667.1056737583</v>
      </c>
      <c r="J189" s="5">
        <f t="shared" si="13"/>
        <v>35.204219369272238</v>
      </c>
    </row>
    <row r="190" spans="1:10" x14ac:dyDescent="0.25">
      <c r="A190">
        <v>150</v>
      </c>
      <c r="B190">
        <v>2170</v>
      </c>
      <c r="F190">
        <f>'Switchgrass Fit High Rain'!$B$17+'Switchgrass Fit High Rain'!$B$18*'Switchgrass k=0.102 High Rain'!B190</f>
        <v>-3.8063357289017858</v>
      </c>
      <c r="G190" s="5">
        <f t="shared" si="14"/>
        <v>2.2229484761348485E-2</v>
      </c>
      <c r="H190" s="5">
        <f t="shared" si="15"/>
        <v>6.1131083093708335E-2</v>
      </c>
      <c r="I190" s="11">
        <f t="shared" si="16"/>
        <v>8157667.1890343269</v>
      </c>
      <c r="J190" s="5">
        <f t="shared" si="13"/>
        <v>35.204219729012799</v>
      </c>
    </row>
    <row r="191" spans="1:10" x14ac:dyDescent="0.25">
      <c r="A191">
        <v>151</v>
      </c>
      <c r="B191">
        <v>2171</v>
      </c>
      <c r="F191">
        <f>'Switchgrass Fit High Rain'!$B$17+'Switchgrass Fit High Rain'!$B$18*'Switchgrass k=0.102 High Rain'!B191</f>
        <v>-3.9083357289017897</v>
      </c>
      <c r="G191" s="5">
        <f t="shared" si="14"/>
        <v>2.0073881657870576E-2</v>
      </c>
      <c r="H191" s="5">
        <f t="shared" si="15"/>
        <v>5.5203174559144086E-2</v>
      </c>
      <c r="I191" s="11">
        <f t="shared" si="16"/>
        <v>8157667.2643113825</v>
      </c>
      <c r="J191" s="5">
        <f t="shared" si="13"/>
        <v>35.20422005386915</v>
      </c>
    </row>
    <row r="192" spans="1:10" x14ac:dyDescent="0.25">
      <c r="A192">
        <v>152</v>
      </c>
      <c r="B192">
        <v>2172</v>
      </c>
      <c r="F192">
        <f>'Switchgrass Fit High Rain'!$B$17+'Switchgrass Fit High Rain'!$B$18*'Switchgrass k=0.102 High Rain'!B192</f>
        <v>-4.0103357289017936</v>
      </c>
      <c r="G192" s="5">
        <f t="shared" si="14"/>
        <v>1.8127308353760883E-2</v>
      </c>
      <c r="H192" s="5">
        <f t="shared" si="15"/>
        <v>4.9850097972842428E-2</v>
      </c>
      <c r="I192" s="11">
        <f t="shared" si="16"/>
        <v>8157667.3322887886</v>
      </c>
      <c r="J192" s="5">
        <f t="shared" si="13"/>
        <v>35.204220347224044</v>
      </c>
    </row>
    <row r="193" spans="1:10" x14ac:dyDescent="0.25">
      <c r="A193">
        <v>153</v>
      </c>
      <c r="B193">
        <v>2173</v>
      </c>
      <c r="F193">
        <f>'Switchgrass Fit High Rain'!$B$17+'Switchgrass Fit High Rain'!$B$18*'Switchgrass k=0.102 High Rain'!B193</f>
        <v>-4.1123357289017974</v>
      </c>
      <c r="G193" s="5">
        <f t="shared" si="14"/>
        <v>1.6369495135660113E-2</v>
      </c>
      <c r="H193" s="5">
        <f t="shared" si="15"/>
        <v>4.5016111623065312E-2</v>
      </c>
      <c r="I193" s="11">
        <f t="shared" si="16"/>
        <v>8157667.393674396</v>
      </c>
      <c r="J193" s="5">
        <f t="shared" si="13"/>
        <v>35.204220612132175</v>
      </c>
    </row>
    <row r="194" spans="1:10" x14ac:dyDescent="0.25">
      <c r="A194">
        <v>154</v>
      </c>
      <c r="B194">
        <v>2174</v>
      </c>
      <c r="F194">
        <f>'Switchgrass Fit High Rain'!$B$17+'Switchgrass Fit High Rain'!$B$18*'Switchgrass k=0.102 High Rain'!B194</f>
        <v>-4.2143357289018013</v>
      </c>
      <c r="G194" s="5">
        <f t="shared" si="14"/>
        <v>1.4782137853400955E-2</v>
      </c>
      <c r="H194" s="5">
        <f t="shared" si="15"/>
        <v>4.0650879096852624E-2</v>
      </c>
      <c r="I194" s="11">
        <f t="shared" si="16"/>
        <v>8157667.4491074132</v>
      </c>
      <c r="J194" s="5">
        <f t="shared" si="13"/>
        <v>35.204220851352055</v>
      </c>
    </row>
    <row r="195" spans="1:10" x14ac:dyDescent="0.25">
      <c r="A195">
        <v>155</v>
      </c>
      <c r="B195">
        <v>2175</v>
      </c>
      <c r="F195">
        <f>'Switchgrass Fit High Rain'!$B$17+'Switchgrass Fit High Rain'!$B$18*'Switchgrass k=0.102 High Rain'!B195</f>
        <v>-4.3163357289018052</v>
      </c>
      <c r="G195" s="5">
        <f t="shared" si="14"/>
        <v>1.3348707318464147E-2</v>
      </c>
      <c r="H195" s="5">
        <f t="shared" si="15"/>
        <v>3.6708945125776403E-2</v>
      </c>
      <c r="I195" s="11">
        <f t="shared" si="16"/>
        <v>8157667.4991650656</v>
      </c>
      <c r="J195" s="5">
        <f t="shared" si="13"/>
        <v>35.204221067374661</v>
      </c>
    </row>
    <row r="196" spans="1:10" x14ac:dyDescent="0.25">
      <c r="A196">
        <v>156</v>
      </c>
      <c r="B196">
        <v>2176</v>
      </c>
      <c r="F196">
        <f>'Switchgrass Fit High Rain'!$B$17+'Switchgrass Fit High Rain'!$B$18*'Switchgrass k=0.102 High Rain'!B196</f>
        <v>-4.418335728901809</v>
      </c>
      <c r="G196" s="5">
        <f t="shared" si="14"/>
        <v>1.2054277185151686E-2</v>
      </c>
      <c r="H196" s="5">
        <f t="shared" si="15"/>
        <v>3.3149262259167138E-2</v>
      </c>
      <c r="I196" s="11">
        <f t="shared" si="16"/>
        <v>8157667.5443686051</v>
      </c>
      <c r="J196" s="5">
        <f t="shared" si="13"/>
        <v>35.204221262449472</v>
      </c>
    </row>
    <row r="197" spans="1:10" x14ac:dyDescent="0.25">
      <c r="A197">
        <v>157</v>
      </c>
      <c r="B197">
        <v>2177</v>
      </c>
      <c r="F197">
        <f>'Switchgrass Fit High Rain'!$B$17+'Switchgrass Fit High Rain'!$B$18*'Switchgrass k=0.102 High Rain'!B197</f>
        <v>-4.5203357289017845</v>
      </c>
      <c r="G197" s="5">
        <f t="shared" si="14"/>
        <v>1.0885368522200164E-2</v>
      </c>
      <c r="H197" s="5">
        <f t="shared" si="15"/>
        <v>2.9934763436050452E-2</v>
      </c>
      <c r="I197" s="11">
        <f t="shared" si="16"/>
        <v>8157667.5851887362</v>
      </c>
      <c r="J197" s="5">
        <f t="shared" si="13"/>
        <v>35.204221438607782</v>
      </c>
    </row>
    <row r="198" spans="1:10" x14ac:dyDescent="0.25">
      <c r="A198">
        <v>158</v>
      </c>
      <c r="B198">
        <v>2178</v>
      </c>
      <c r="F198">
        <f>'Switchgrass Fit High Rain'!$B$17+'Switchgrass Fit High Rain'!$B$18*'Switchgrass k=0.102 High Rain'!B198</f>
        <v>-4.6223357289017883</v>
      </c>
      <c r="G198" s="5">
        <f t="shared" si="14"/>
        <v>9.8298094563528809E-3</v>
      </c>
      <c r="H198" s="5">
        <f t="shared" si="15"/>
        <v>2.7031976004970423E-2</v>
      </c>
      <c r="I198" s="11">
        <f t="shared" si="16"/>
        <v>8157667.6220505219</v>
      </c>
      <c r="J198" s="5">
        <f t="shared" si="13"/>
        <v>35.20422159768394</v>
      </c>
    </row>
    <row r="199" spans="1:10" x14ac:dyDescent="0.25">
      <c r="A199">
        <v>159</v>
      </c>
      <c r="B199">
        <v>2179</v>
      </c>
      <c r="F199">
        <f>'Switchgrass Fit High Rain'!$B$17+'Switchgrass Fit High Rain'!$B$18*'Switchgrass k=0.102 High Rain'!B199</f>
        <v>-4.7243357289017922</v>
      </c>
      <c r="G199" s="5">
        <f t="shared" si="14"/>
        <v>8.8766084263607933E-3</v>
      </c>
      <c r="H199" s="5">
        <f t="shared" si="15"/>
        <v>2.4410673172492181E-2</v>
      </c>
      <c r="I199" s="11">
        <f t="shared" si="16"/>
        <v>8157667.655337804</v>
      </c>
      <c r="J199" s="5">
        <f t="shared" ref="J199:J262" si="17">I199/$C$2*100</f>
        <v>35.204221741334422</v>
      </c>
    </row>
    <row r="200" spans="1:10" x14ac:dyDescent="0.25">
      <c r="A200">
        <v>160</v>
      </c>
      <c r="B200">
        <v>2180</v>
      </c>
      <c r="F200">
        <f>'Switchgrass Fit High Rain'!$B$17+'Switchgrass Fit High Rain'!$B$18*'Switchgrass k=0.102 High Rain'!B200</f>
        <v>-4.8263357289017961</v>
      </c>
      <c r="G200" s="5">
        <f t="shared" si="14"/>
        <v>8.0158397275967314E-3</v>
      </c>
      <c r="H200" s="5">
        <f t="shared" si="15"/>
        <v>2.204355925089101E-2</v>
      </c>
      <c r="I200" s="11">
        <f t="shared" si="16"/>
        <v>8157667.6853972031</v>
      </c>
      <c r="J200" s="5">
        <f t="shared" si="17"/>
        <v>35.204221871055047</v>
      </c>
    </row>
    <row r="201" spans="1:10" x14ac:dyDescent="0.25">
      <c r="A201">
        <v>161</v>
      </c>
      <c r="B201">
        <v>2181</v>
      </c>
      <c r="F201">
        <f>'Switchgrass Fit High Rain'!$B$17+'Switchgrass Fit High Rain'!$B$18*'Switchgrass k=0.102 High Rain'!B201</f>
        <v>-4.9283357289017999</v>
      </c>
      <c r="G201" s="5">
        <f t="shared" si="14"/>
        <v>7.2385401554612193E-3</v>
      </c>
      <c r="H201" s="5">
        <f t="shared" si="15"/>
        <v>1.9905985427518352E-2</v>
      </c>
      <c r="I201" s="11">
        <f t="shared" si="16"/>
        <v>8157667.7125417283</v>
      </c>
      <c r="J201" s="5">
        <f t="shared" si="17"/>
        <v>35.204221988196608</v>
      </c>
    </row>
    <row r="202" spans="1:10" x14ac:dyDescent="0.25">
      <c r="A202">
        <v>162</v>
      </c>
      <c r="B202">
        <v>2182</v>
      </c>
      <c r="F202">
        <f>'Switchgrass Fit High Rain'!$B$17+'Switchgrass Fit High Rain'!$B$18*'Switchgrass k=0.102 High Rain'!B202</f>
        <v>-5.0303357289018038</v>
      </c>
      <c r="G202" s="5">
        <f t="shared" si="14"/>
        <v>6.5366156713232816E-3</v>
      </c>
      <c r="H202" s="5">
        <f t="shared" si="15"/>
        <v>1.7975693096139025E-2</v>
      </c>
      <c r="I202" s="11">
        <f t="shared" si="16"/>
        <v>8157667.7370540369</v>
      </c>
      <c r="J202" s="5">
        <f t="shared" si="17"/>
        <v>35.204222093978892</v>
      </c>
    </row>
    <row r="203" spans="1:10" x14ac:dyDescent="0.25">
      <c r="A203">
        <v>163</v>
      </c>
      <c r="B203">
        <v>2183</v>
      </c>
      <c r="F203">
        <f>'Switchgrass Fit High Rain'!$B$17+'Switchgrass Fit High Rain'!$B$18*'Switchgrass k=0.102 High Rain'!B203</f>
        <v>-5.1323357289018077</v>
      </c>
      <c r="G203" s="5">
        <f t="shared" si="14"/>
        <v>5.9027571191067945E-3</v>
      </c>
      <c r="H203" s="5">
        <f t="shared" si="15"/>
        <v>1.6232582077543686E-2</v>
      </c>
      <c r="I203" s="11">
        <f t="shared" si="16"/>
        <v>8157667.7591893757</v>
      </c>
      <c r="J203" s="5">
        <f t="shared" si="17"/>
        <v>35.204222189503419</v>
      </c>
    </row>
    <row r="204" spans="1:10" x14ac:dyDescent="0.25">
      <c r="A204">
        <v>164</v>
      </c>
      <c r="B204">
        <v>2184</v>
      </c>
      <c r="F204">
        <f>'Switchgrass Fit High Rain'!$B$17+'Switchgrass Fit High Rain'!$B$18*'Switchgrass k=0.102 High Rain'!B204</f>
        <v>-5.2343357289018115</v>
      </c>
      <c r="G204" s="5">
        <f t="shared" si="14"/>
        <v>5.3303641148772594E-3</v>
      </c>
      <c r="H204" s="5">
        <f t="shared" si="15"/>
        <v>1.4658501315912464E-2</v>
      </c>
      <c r="I204" s="11">
        <f t="shared" si="16"/>
        <v>8157667.7791782413</v>
      </c>
      <c r="J204" s="5">
        <f t="shared" si="17"/>
        <v>35.204222275764899</v>
      </c>
    </row>
    <row r="205" spans="1:10" x14ac:dyDescent="0.25">
      <c r="A205">
        <v>165</v>
      </c>
      <c r="B205">
        <v>2185</v>
      </c>
      <c r="F205">
        <f>'Switchgrass Fit High Rain'!$B$17+'Switchgrass Fit High Rain'!$B$18*'Switchgrass k=0.102 High Rain'!B205</f>
        <v>-5.336335728901787</v>
      </c>
      <c r="G205" s="5">
        <f t="shared" si="14"/>
        <v>4.8134763168895985E-3</v>
      </c>
      <c r="H205" s="5">
        <f t="shared" si="15"/>
        <v>1.3237059871446397E-2</v>
      </c>
      <c r="I205" s="11">
        <f t="shared" si="16"/>
        <v>8157667.7972287778</v>
      </c>
      <c r="J205" s="5">
        <f t="shared" si="17"/>
        <v>35.204222353661564</v>
      </c>
    </row>
    <row r="206" spans="1:10" x14ac:dyDescent="0.25">
      <c r="A206">
        <v>166</v>
      </c>
      <c r="B206">
        <v>2186</v>
      </c>
      <c r="F206">
        <f>'Switchgrass Fit High Rain'!$B$17+'Switchgrass Fit High Rain'!$B$18*'Switchgrass k=0.102 High Rain'!B206</f>
        <v>-5.4383357289017908</v>
      </c>
      <c r="G206" s="5">
        <f t="shared" si="14"/>
        <v>4.3467113604095543E-3</v>
      </c>
      <c r="H206" s="5">
        <f t="shared" si="15"/>
        <v>1.1953456241126275E-2</v>
      </c>
      <c r="I206" s="11">
        <f t="shared" si="16"/>
        <v>8157667.8135289457</v>
      </c>
      <c r="J206" s="5">
        <f t="shared" si="17"/>
        <v>35.204222424004548</v>
      </c>
    </row>
    <row r="207" spans="1:10" x14ac:dyDescent="0.25">
      <c r="A207">
        <v>167</v>
      </c>
      <c r="B207">
        <v>2187</v>
      </c>
      <c r="F207">
        <f>'Switchgrass Fit High Rain'!$B$17+'Switchgrass Fit High Rain'!$B$18*'Switchgrass k=0.102 High Rain'!B207</f>
        <v>-5.5403357289017947</v>
      </c>
      <c r="G207" s="5">
        <f t="shared" si="14"/>
        <v>3.9252088110246384E-3</v>
      </c>
      <c r="H207" s="5">
        <f t="shared" si="15"/>
        <v>1.0794324230317755E-2</v>
      </c>
      <c r="I207" s="11">
        <f t="shared" si="16"/>
        <v>8157667.8282484785</v>
      </c>
      <c r="J207" s="5">
        <f t="shared" si="17"/>
        <v>35.204222487526351</v>
      </c>
    </row>
    <row r="208" spans="1:10" x14ac:dyDescent="0.25">
      <c r="A208">
        <v>168</v>
      </c>
      <c r="B208">
        <v>2188</v>
      </c>
      <c r="F208">
        <f>'Switchgrass Fit High Rain'!$B$17+'Switchgrass Fit High Rain'!$B$18*'Switchgrass k=0.102 High Rain'!B208</f>
        <v>-5.6423357289017986</v>
      </c>
      <c r="G208" s="5">
        <f t="shared" si="14"/>
        <v>3.5445795528262903E-3</v>
      </c>
      <c r="H208" s="5">
        <f t="shared" si="15"/>
        <v>9.7475937702722979E-3</v>
      </c>
      <c r="I208" s="11">
        <f t="shared" si="16"/>
        <v>8157667.8415406514</v>
      </c>
      <c r="J208" s="5">
        <f t="shared" si="17"/>
        <v>35.204222544888403</v>
      </c>
    </row>
    <row r="209" spans="1:10" x14ac:dyDescent="0.25">
      <c r="A209">
        <v>169</v>
      </c>
      <c r="B209">
        <v>2189</v>
      </c>
      <c r="F209">
        <f>'Switchgrass Fit High Rain'!$B$17+'Switchgrass Fit High Rain'!$B$18*'Switchgrass k=0.102 High Rain'!B209</f>
        <v>-5.7443357289018024</v>
      </c>
      <c r="G209" s="5">
        <f t="shared" si="14"/>
        <v>3.2008600844433805E-3</v>
      </c>
      <c r="H209" s="5">
        <f t="shared" si="15"/>
        <v>8.8023652322192971E-3</v>
      </c>
      <c r="I209" s="11">
        <f t="shared" si="16"/>
        <v>8157667.8535438767</v>
      </c>
      <c r="J209" s="5">
        <f t="shared" si="17"/>
        <v>35.204222596688041</v>
      </c>
    </row>
    <row r="210" spans="1:10" x14ac:dyDescent="0.25">
      <c r="A210">
        <v>170</v>
      </c>
      <c r="B210">
        <v>2190</v>
      </c>
      <c r="F210">
        <f>'Switchgrass Fit High Rain'!$B$17+'Switchgrass Fit High Rain'!$B$18*'Switchgrass k=0.102 High Rain'!B210</f>
        <v>-5.8463357289018063</v>
      </c>
      <c r="G210" s="5">
        <f t="shared" si="14"/>
        <v>2.8904712470096978E-3</v>
      </c>
      <c r="H210" s="5">
        <f t="shared" si="15"/>
        <v>7.9487959292766693E-3</v>
      </c>
      <c r="I210" s="11">
        <f t="shared" si="16"/>
        <v>8157667.8643831443</v>
      </c>
      <c r="J210" s="5">
        <f t="shared" si="17"/>
        <v>35.204222643464647</v>
      </c>
    </row>
    <row r="211" spans="1:10" x14ac:dyDescent="0.25">
      <c r="A211">
        <v>171</v>
      </c>
      <c r="B211">
        <v>2191</v>
      </c>
      <c r="F211">
        <f>'Switchgrass Fit High Rain'!$B$17+'Switchgrass Fit High Rain'!$B$18*'Switchgrass k=0.102 High Rain'!B211</f>
        <v>-5.9483357289018102</v>
      </c>
      <c r="G211" s="5">
        <f t="shared" si="14"/>
        <v>2.6101809542989365E-3</v>
      </c>
      <c r="H211" s="5">
        <f t="shared" si="15"/>
        <v>7.1779976243220751E-3</v>
      </c>
      <c r="I211" s="11">
        <f t="shared" si="16"/>
        <v>8157667.8741713222</v>
      </c>
      <c r="J211" s="5">
        <f t="shared" si="17"/>
        <v>35.204222685705297</v>
      </c>
    </row>
    <row r="212" spans="1:10" x14ac:dyDescent="0.25">
      <c r="A212">
        <v>172</v>
      </c>
      <c r="B212">
        <v>2192</v>
      </c>
      <c r="F212">
        <f>'Switchgrass Fit High Rain'!$B$17+'Switchgrass Fit High Rain'!$B$18*'Switchgrass k=0.102 High Rain'!B212</f>
        <v>-6.0503357289017856</v>
      </c>
      <c r="G212" s="5">
        <f t="shared" si="14"/>
        <v>2.3570705369352677E-3</v>
      </c>
      <c r="H212" s="5">
        <f t="shared" si="15"/>
        <v>6.481943976571986E-3</v>
      </c>
      <c r="I212" s="11">
        <f t="shared" si="16"/>
        <v>8157667.8830103362</v>
      </c>
      <c r="J212" s="5">
        <f t="shared" si="17"/>
        <v>35.204222723849846</v>
      </c>
    </row>
    <row r="213" spans="1:10" x14ac:dyDescent="0.25">
      <c r="A213">
        <v>173</v>
      </c>
      <c r="B213">
        <v>2193</v>
      </c>
      <c r="F213">
        <f>'Switchgrass Fit High Rain'!$B$17+'Switchgrass Fit High Rain'!$B$18*'Switchgrass k=0.102 High Rain'!B213</f>
        <v>-6.1523357289017895</v>
      </c>
      <c r="G213" s="5">
        <f t="shared" si="14"/>
        <v>2.1285043502205655E-3</v>
      </c>
      <c r="H213" s="5">
        <f t="shared" si="15"/>
        <v>5.8533869631065549E-3</v>
      </c>
      <c r="I213" s="11">
        <f t="shared" si="16"/>
        <v>8157667.890992227</v>
      </c>
      <c r="J213" s="5">
        <f t="shared" si="17"/>
        <v>35.204222758295508</v>
      </c>
    </row>
    <row r="214" spans="1:10" x14ac:dyDescent="0.25">
      <c r="A214">
        <v>174</v>
      </c>
      <c r="B214">
        <v>2194</v>
      </c>
      <c r="F214">
        <f>'Switchgrass Fit High Rain'!$B$17+'Switchgrass Fit High Rain'!$B$18*'Switchgrass k=0.102 High Rain'!B214</f>
        <v>-6.2543357289017933</v>
      </c>
      <c r="G214" s="5">
        <f t="shared" si="14"/>
        <v>1.9221023291049236E-3</v>
      </c>
      <c r="H214" s="5">
        <f t="shared" si="15"/>
        <v>5.2857814050385398E-3</v>
      </c>
      <c r="I214" s="11">
        <f t="shared" si="16"/>
        <v>8157667.8982001115</v>
      </c>
      <c r="J214" s="5">
        <f t="shared" si="17"/>
        <v>35.204222789400966</v>
      </c>
    </row>
    <row r="215" spans="1:10" x14ac:dyDescent="0.25">
      <c r="A215">
        <v>175</v>
      </c>
      <c r="B215">
        <v>2195</v>
      </c>
      <c r="F215">
        <f>'Switchgrass Fit High Rain'!$B$17+'Switchgrass Fit High Rain'!$B$18*'Switchgrass k=0.102 High Rain'!B215</f>
        <v>-6.3563357289017972</v>
      </c>
      <c r="G215" s="5">
        <f t="shared" si="14"/>
        <v>1.7357152045133163E-3</v>
      </c>
      <c r="H215" s="5">
        <f t="shared" si="15"/>
        <v>4.77321681241162E-3</v>
      </c>
      <c r="I215" s="11">
        <f t="shared" si="16"/>
        <v>8157667.9047090439</v>
      </c>
      <c r="J215" s="5">
        <f t="shared" si="17"/>
        <v>35.204222817490106</v>
      </c>
    </row>
    <row r="216" spans="1:10" x14ac:dyDescent="0.25">
      <c r="A216">
        <v>176</v>
      </c>
      <c r="B216">
        <v>2196</v>
      </c>
      <c r="F216">
        <f>'Switchgrass Fit High Rain'!$B$17+'Switchgrass Fit High Rain'!$B$18*'Switchgrass k=0.102 High Rain'!B216</f>
        <v>-6.4583357289018011</v>
      </c>
      <c r="G216" s="5">
        <f t="shared" si="14"/>
        <v>1.5674021229565068E-3</v>
      </c>
      <c r="H216" s="5">
        <f t="shared" si="15"/>
        <v>4.3103558381303933E-3</v>
      </c>
      <c r="I216" s="11">
        <f t="shared" si="16"/>
        <v>8157667.9105868014</v>
      </c>
      <c r="J216" s="5">
        <f t="shared" si="17"/>
        <v>35.20422284285543</v>
      </c>
    </row>
    <row r="217" spans="1:10" x14ac:dyDescent="0.25">
      <c r="A217">
        <v>177</v>
      </c>
      <c r="B217">
        <v>2197</v>
      </c>
      <c r="F217">
        <f>'Switchgrass Fit High Rain'!$B$17+'Switchgrass Fit High Rain'!$B$18*'Switchgrass k=0.102 High Rain'!B217</f>
        <v>-6.5603357289018049</v>
      </c>
      <c r="G217" s="5">
        <f t="shared" si="14"/>
        <v>1.4154104363782547E-3</v>
      </c>
      <c r="H217" s="5">
        <f t="shared" si="15"/>
        <v>3.8923787000402004E-3</v>
      </c>
      <c r="I217" s="11">
        <f t="shared" si="16"/>
        <v>8157667.9158945903</v>
      </c>
      <c r="J217" s="5">
        <f t="shared" si="17"/>
        <v>35.204222865761068</v>
      </c>
    </row>
    <row r="218" spans="1:10" x14ac:dyDescent="0.25">
      <c r="A218">
        <v>178</v>
      </c>
      <c r="B218">
        <v>2198</v>
      </c>
      <c r="F218">
        <f>'Switchgrass Fit High Rain'!$B$17+'Switchgrass Fit High Rain'!$B$18*'Switchgrass k=0.102 High Rain'!B218</f>
        <v>-6.6623357289018088</v>
      </c>
      <c r="G218" s="5">
        <f t="shared" si="14"/>
        <v>1.2781574517900997E-3</v>
      </c>
      <c r="H218" s="5">
        <f t="shared" si="15"/>
        <v>3.5149329924227743E-3</v>
      </c>
      <c r="I218" s="11">
        <f t="shared" si="16"/>
        <v>8157667.9206876811</v>
      </c>
      <c r="J218" s="5">
        <f t="shared" si="17"/>
        <v>35.204222886445535</v>
      </c>
    </row>
    <row r="219" spans="1:10" x14ac:dyDescent="0.25">
      <c r="A219">
        <v>179</v>
      </c>
      <c r="B219">
        <v>2199</v>
      </c>
      <c r="F219">
        <f>'Switchgrass Fit High Rain'!$B$17+'Switchgrass Fit High Rain'!$B$18*'Switchgrass k=0.102 High Rain'!B219</f>
        <v>-6.7643357289018127</v>
      </c>
      <c r="G219" s="5">
        <f t="shared" si="14"/>
        <v>1.1542139506522432E-3</v>
      </c>
      <c r="H219" s="5">
        <f t="shared" si="15"/>
        <v>3.1740883642936688E-3</v>
      </c>
      <c r="I219" s="11">
        <f t="shared" si="16"/>
        <v>8157667.9250159832</v>
      </c>
      <c r="J219" s="5">
        <f t="shared" si="17"/>
        <v>35.204222905124219</v>
      </c>
    </row>
    <row r="220" spans="1:10" x14ac:dyDescent="0.25">
      <c r="A220">
        <v>180</v>
      </c>
      <c r="B220">
        <v>2200</v>
      </c>
      <c r="F220">
        <f>'Switchgrass Fit High Rain'!$B$17+'Switchgrass Fit High Rain'!$B$18*'Switchgrass k=0.102 High Rain'!B220</f>
        <v>-6.8663357289017881</v>
      </c>
      <c r="G220" s="5">
        <f t="shared" si="14"/>
        <v>1.042289306387484E-3</v>
      </c>
      <c r="H220" s="5">
        <f t="shared" si="15"/>
        <v>2.8662955925655813E-3</v>
      </c>
      <c r="I220" s="11">
        <f t="shared" si="16"/>
        <v>8157667.928924568</v>
      </c>
      <c r="J220" s="5">
        <f t="shared" si="17"/>
        <v>35.204222921991629</v>
      </c>
    </row>
    <row r="221" spans="1:10" x14ac:dyDescent="0.25">
      <c r="A221">
        <v>181</v>
      </c>
      <c r="B221">
        <v>2201</v>
      </c>
      <c r="F221">
        <f>'Switchgrass Fit High Rain'!$B$17+'Switchgrass Fit High Rain'!$B$18*'Switchgrass k=0.102 High Rain'!B221</f>
        <v>-6.968335728901792</v>
      </c>
      <c r="G221" s="5">
        <f t="shared" si="14"/>
        <v>9.4121804505635065E-4</v>
      </c>
      <c r="H221" s="5">
        <f t="shared" si="15"/>
        <v>2.5883496239049644E-3</v>
      </c>
      <c r="I221" s="11">
        <f t="shared" si="16"/>
        <v>8157667.9324541353</v>
      </c>
      <c r="J221" s="5">
        <f t="shared" si="17"/>
        <v>35.204222937223392</v>
      </c>
    </row>
    <row r="222" spans="1:10" x14ac:dyDescent="0.25">
      <c r="A222">
        <v>182</v>
      </c>
      <c r="B222">
        <v>2202</v>
      </c>
      <c r="F222">
        <f>'Switchgrass Fit High Rain'!$B$17+'Switchgrass Fit High Rain'!$B$18*'Switchgrass k=0.102 High Rain'!B222</f>
        <v>-7.0703357289017958</v>
      </c>
      <c r="G222" s="5">
        <f t="shared" si="14"/>
        <v>8.4994770924988971E-4</v>
      </c>
      <c r="H222" s="5">
        <f t="shared" si="15"/>
        <v>2.3373562004371969E-3</v>
      </c>
      <c r="I222" s="11">
        <f t="shared" si="16"/>
        <v>8157667.9356414387</v>
      </c>
      <c r="J222" s="5">
        <f t="shared" si="17"/>
        <v>35.204222950978128</v>
      </c>
    </row>
    <row r="223" spans="1:10" x14ac:dyDescent="0.25">
      <c r="A223">
        <v>183</v>
      </c>
      <c r="B223">
        <v>2203</v>
      </c>
      <c r="F223">
        <f>'Switchgrass Fit High Rain'!$B$17+'Switchgrass Fit High Rain'!$B$18*'Switchgrass k=0.102 High Rain'!B223</f>
        <v>-7.1723357289017997</v>
      </c>
      <c r="G223" s="5">
        <f t="shared" si="14"/>
        <v>7.6752789882591382E-4</v>
      </c>
      <c r="H223" s="5">
        <f t="shared" si="15"/>
        <v>2.110701721771263E-3</v>
      </c>
      <c r="I223" s="11">
        <f t="shared" si="16"/>
        <v>8157667.9385196688</v>
      </c>
      <c r="J223" s="5">
        <f t="shared" si="17"/>
        <v>35.204222963399054</v>
      </c>
    </row>
    <row r="224" spans="1:10" x14ac:dyDescent="0.25">
      <c r="A224">
        <v>184</v>
      </c>
      <c r="B224">
        <v>2204</v>
      </c>
      <c r="F224">
        <f>'Switchgrass Fit High Rain'!$B$17+'Switchgrass Fit High Rain'!$B$18*'Switchgrass k=0.102 High Rain'!B224</f>
        <v>-7.2743357289018036</v>
      </c>
      <c r="G224" s="5">
        <f t="shared" si="14"/>
        <v>6.9310037437011725E-4</v>
      </c>
      <c r="H224" s="5">
        <f t="shared" si="15"/>
        <v>1.9060260295178225E-3</v>
      </c>
      <c r="I224" s="11">
        <f t="shared" si="16"/>
        <v>8157667.9411187954</v>
      </c>
      <c r="J224" s="5">
        <f t="shared" si="17"/>
        <v>35.204222974615526</v>
      </c>
    </row>
    <row r="225" spans="1:10" x14ac:dyDescent="0.25">
      <c r="A225">
        <v>185</v>
      </c>
      <c r="B225">
        <v>2205</v>
      </c>
      <c r="F225">
        <f>'Switchgrass Fit High Rain'!$B$17+'Switchgrass Fit High Rain'!$B$18*'Switchgrass k=0.102 High Rain'!B225</f>
        <v>-7.3763357289018074</v>
      </c>
      <c r="G225" s="5">
        <f t="shared" si="14"/>
        <v>6.2589012032897534E-4</v>
      </c>
      <c r="H225" s="5">
        <f t="shared" si="15"/>
        <v>1.7211978309046821E-3</v>
      </c>
      <c r="I225" s="11">
        <f t="shared" si="16"/>
        <v>8157667.9434658829</v>
      </c>
      <c r="J225" s="5">
        <f t="shared" si="17"/>
        <v>35.204222984744327</v>
      </c>
    </row>
    <row r="226" spans="1:10" x14ac:dyDescent="0.25">
      <c r="A226">
        <v>186</v>
      </c>
      <c r="B226">
        <v>2206</v>
      </c>
      <c r="F226">
        <f>'Switchgrass Fit High Rain'!$B$17+'Switchgrass Fit High Rain'!$B$18*'Switchgrass k=0.102 High Rain'!B226</f>
        <v>-7.4783357289018113</v>
      </c>
      <c r="G226" s="5">
        <f t="shared" si="14"/>
        <v>5.6519727475465179E-4</v>
      </c>
      <c r="H226" s="5">
        <f t="shared" si="15"/>
        <v>1.5542925055752924E-3</v>
      </c>
      <c r="I226" s="11">
        <f t="shared" si="16"/>
        <v>8157667.9455853729</v>
      </c>
      <c r="J226" s="5">
        <f t="shared" si="17"/>
        <v>35.204222993890937</v>
      </c>
    </row>
    <row r="227" spans="1:10" x14ac:dyDescent="0.25">
      <c r="A227">
        <v>187</v>
      </c>
      <c r="B227">
        <v>2207</v>
      </c>
      <c r="F227">
        <f>'Switchgrass Fit High Rain'!$B$17+'Switchgrass Fit High Rain'!$B$18*'Switchgrass k=0.102 High Rain'!B227</f>
        <v>-7.5803357289017868</v>
      </c>
      <c r="G227" s="5">
        <f t="shared" si="14"/>
        <v>5.1038984162617672E-4</v>
      </c>
      <c r="H227" s="5">
        <f t="shared" si="15"/>
        <v>1.403572064471986E-3</v>
      </c>
      <c r="I227" s="11">
        <f t="shared" si="16"/>
        <v>8157667.9474993348</v>
      </c>
      <c r="J227" s="5">
        <f t="shared" si="17"/>
        <v>35.204223002150599</v>
      </c>
    </row>
    <row r="228" spans="1:10" x14ac:dyDescent="0.25">
      <c r="A228">
        <v>188</v>
      </c>
      <c r="B228">
        <v>2208</v>
      </c>
      <c r="F228">
        <f>'Switchgrass Fit High Rain'!$B$17+'Switchgrass Fit High Rain'!$B$18*'Switchgrass k=0.102 High Rain'!B228</f>
        <v>-7.6823357289017906</v>
      </c>
      <c r="G228" s="5">
        <f t="shared" si="14"/>
        <v>4.608971098600336E-4</v>
      </c>
      <c r="H228" s="5">
        <f t="shared" si="15"/>
        <v>1.2674670521150924E-3</v>
      </c>
      <c r="I228" s="11">
        <f t="shared" si="16"/>
        <v>8157667.9492276991</v>
      </c>
      <c r="J228" s="5">
        <f t="shared" si="17"/>
        <v>35.204223009609308</v>
      </c>
    </row>
    <row r="229" spans="1:10" x14ac:dyDescent="0.25">
      <c r="A229">
        <v>189</v>
      </c>
      <c r="B229">
        <v>2209</v>
      </c>
      <c r="F229">
        <f>'Switchgrass Fit High Rain'!$B$17+'Switchgrass Fit High Rain'!$B$18*'Switchgrass k=0.102 High Rain'!B229</f>
        <v>-7.7843357289017945</v>
      </c>
      <c r="G229" s="5">
        <f t="shared" si="14"/>
        <v>4.1620371048238557E-4</v>
      </c>
      <c r="H229" s="5">
        <f t="shared" si="15"/>
        <v>1.1445602038265604E-3</v>
      </c>
      <c r="I229" s="11">
        <f t="shared" si="16"/>
        <v>8157667.9507884625</v>
      </c>
      <c r="J229" s="5">
        <f t="shared" si="17"/>
        <v>35.204223016344748</v>
      </c>
    </row>
    <row r="230" spans="1:10" x14ac:dyDescent="0.25">
      <c r="A230">
        <v>190</v>
      </c>
      <c r="B230">
        <v>2210</v>
      </c>
      <c r="F230">
        <f>'Switchgrass Fit High Rain'!$B$17+'Switchgrass Fit High Rain'!$B$18*'Switchgrass k=0.102 High Rain'!B230</f>
        <v>-7.8863357289017983</v>
      </c>
      <c r="G230" s="5">
        <f t="shared" si="14"/>
        <v>3.7584425007983023E-4</v>
      </c>
      <c r="H230" s="5">
        <f t="shared" si="15"/>
        <v>1.0335716877195331E-3</v>
      </c>
      <c r="I230" s="11">
        <f t="shared" si="16"/>
        <v>8157667.9521978786</v>
      </c>
      <c r="J230" s="5">
        <f t="shared" si="17"/>
        <v>35.204223022427051</v>
      </c>
    </row>
    <row r="231" spans="1:10" x14ac:dyDescent="0.25">
      <c r="A231">
        <v>191</v>
      </c>
      <c r="B231">
        <v>2211</v>
      </c>
      <c r="F231">
        <f>'Switchgrass Fit High Rain'!$B$17+'Switchgrass Fit High Rain'!$B$18*'Switchgrass k=0.102 High Rain'!B231</f>
        <v>-7.9883357289018022</v>
      </c>
      <c r="G231" s="5">
        <f t="shared" si="14"/>
        <v>3.3939846464691299E-4</v>
      </c>
      <c r="H231" s="5">
        <f t="shared" si="15"/>
        <v>9.3334577777901071E-4</v>
      </c>
      <c r="I231" s="11">
        <f t="shared" si="16"/>
        <v>8157667.9534706222</v>
      </c>
      <c r="J231" s="5">
        <f t="shared" si="17"/>
        <v>35.204223027919546</v>
      </c>
    </row>
    <row r="232" spans="1:10" x14ac:dyDescent="0.25">
      <c r="A232">
        <v>192</v>
      </c>
      <c r="B232">
        <v>2212</v>
      </c>
      <c r="F232">
        <f>'Switchgrass Fit High Rain'!$B$17+'Switchgrass Fit High Rain'!$B$18*'Switchgrass k=0.102 High Rain'!B232</f>
        <v>-8.0903357289018061</v>
      </c>
      <c r="G232" s="5">
        <f t="shared" si="14"/>
        <v>3.0648684336720579E-4</v>
      </c>
      <c r="H232" s="5">
        <f t="shared" si="15"/>
        <v>8.4283881925981596E-4</v>
      </c>
      <c r="I232" s="11">
        <f t="shared" si="16"/>
        <v>8157667.9546199478</v>
      </c>
      <c r="J232" s="5">
        <f t="shared" si="17"/>
        <v>35.204223032879433</v>
      </c>
    </row>
    <row r="233" spans="1:10" x14ac:dyDescent="0.25">
      <c r="A233">
        <v>193</v>
      </c>
      <c r="B233">
        <v>2213</v>
      </c>
      <c r="F233">
        <f>'Switchgrass Fit High Rain'!$B$17+'Switchgrass Fit High Rain'!$B$18*'Switchgrass k=0.102 High Rain'!B233</f>
        <v>-8.1923357289018099</v>
      </c>
      <c r="G233" s="5">
        <f t="shared" si="14"/>
        <v>2.7676667675829606E-4</v>
      </c>
      <c r="H233" s="5">
        <f t="shared" si="15"/>
        <v>7.6110836108531413E-4</v>
      </c>
      <c r="I233" s="11">
        <f t="shared" si="16"/>
        <v>8157667.955657823</v>
      </c>
      <c r="J233" s="5">
        <f t="shared" si="17"/>
        <v>35.204223037358354</v>
      </c>
    </row>
    <row r="234" spans="1:10" x14ac:dyDescent="0.25">
      <c r="A234">
        <v>194</v>
      </c>
      <c r="B234">
        <v>2214</v>
      </c>
      <c r="F234">
        <f>'Switchgrass Fit High Rain'!$B$17+'Switchgrass Fit High Rain'!$B$18*'Switchgrass k=0.102 High Rain'!B234</f>
        <v>-8.2943357289017854</v>
      </c>
      <c r="G234" s="5">
        <f t="shared" ref="G234:G297" si="18">EXP(F234)</f>
        <v>2.4992848802993516E-4</v>
      </c>
      <c r="H234" s="5">
        <f t="shared" ref="H234:H297" si="19">G234*44/16</f>
        <v>6.8730334208232167E-4</v>
      </c>
      <c r="I234" s="11">
        <f t="shared" ref="I234:I297" si="20">I233+G234+H234</f>
        <v>8157667.9565950548</v>
      </c>
      <c r="J234" s="5">
        <f t="shared" si="17"/>
        <v>35.204223041402962</v>
      </c>
    </row>
    <row r="235" spans="1:10" x14ac:dyDescent="0.25">
      <c r="A235">
        <v>195</v>
      </c>
      <c r="B235">
        <v>2215</v>
      </c>
      <c r="F235">
        <f>'Switchgrass Fit High Rain'!$B$17+'Switchgrass Fit High Rain'!$B$18*'Switchgrass k=0.102 High Rain'!B235</f>
        <v>-8.3963357289017893</v>
      </c>
      <c r="G235" s="5">
        <f t="shared" si="18"/>
        <v>2.2569281049495172E-4</v>
      </c>
      <c r="H235" s="5">
        <f t="shared" si="19"/>
        <v>6.2065522886111725E-4</v>
      </c>
      <c r="I235" s="11">
        <f t="shared" si="20"/>
        <v>8157667.9574414026</v>
      </c>
      <c r="J235" s="5">
        <f t="shared" si="17"/>
        <v>35.204223045055357</v>
      </c>
    </row>
    <row r="236" spans="1:10" x14ac:dyDescent="0.25">
      <c r="A236">
        <v>196</v>
      </c>
      <c r="B236">
        <v>2216</v>
      </c>
      <c r="F236">
        <f>'Switchgrass Fit High Rain'!$B$17+'Switchgrass Fit High Rain'!$B$18*'Switchgrass k=0.102 High Rain'!B236</f>
        <v>-8.4983357289017931</v>
      </c>
      <c r="G236" s="5">
        <f t="shared" si="18"/>
        <v>2.0380727747614424E-4</v>
      </c>
      <c r="H236" s="5">
        <f t="shared" si="19"/>
        <v>5.6047001305939664E-4</v>
      </c>
      <c r="I236" s="11">
        <f t="shared" si="20"/>
        <v>8157667.9582056794</v>
      </c>
      <c r="J236" s="5">
        <f t="shared" si="17"/>
        <v>35.204223048353569</v>
      </c>
    </row>
    <row r="237" spans="1:10" x14ac:dyDescent="0.25">
      <c r="A237">
        <v>197</v>
      </c>
      <c r="B237">
        <v>2217</v>
      </c>
      <c r="F237">
        <f>'Switchgrass Fit High Rain'!$B$17+'Switchgrass Fit High Rain'!$B$18*'Switchgrass k=0.102 High Rain'!B237</f>
        <v>-8.600335728901797</v>
      </c>
      <c r="G237" s="5">
        <f t="shared" si="18"/>
        <v>1.8404399440613621E-4</v>
      </c>
      <c r="H237" s="5">
        <f t="shared" si="19"/>
        <v>5.0612098461687456E-4</v>
      </c>
      <c r="I237" s="11">
        <f t="shared" si="20"/>
        <v>8157667.9588958444</v>
      </c>
      <c r="J237" s="5">
        <f t="shared" si="17"/>
        <v>35.204223051331965</v>
      </c>
    </row>
    <row r="238" spans="1:10" x14ac:dyDescent="0.25">
      <c r="A238">
        <v>198</v>
      </c>
      <c r="B238">
        <v>2218</v>
      </c>
      <c r="F238">
        <f>'Switchgrass Fit High Rain'!$B$17+'Switchgrass Fit High Rain'!$B$18*'Switchgrass k=0.102 High Rain'!B238</f>
        <v>-8.7023357289018008</v>
      </c>
      <c r="G238" s="5">
        <f t="shared" si="18"/>
        <v>1.661971657559218E-4</v>
      </c>
      <c r="H238" s="5">
        <f t="shared" si="19"/>
        <v>4.5704220582878496E-4</v>
      </c>
      <c r="I238" s="11">
        <f t="shared" si="20"/>
        <v>8157667.9595190836</v>
      </c>
      <c r="J238" s="5">
        <f t="shared" si="17"/>
        <v>35.20422305402154</v>
      </c>
    </row>
    <row r="239" spans="1:10" x14ac:dyDescent="0.25">
      <c r="A239">
        <v>199</v>
      </c>
      <c r="B239">
        <v>2219</v>
      </c>
      <c r="F239">
        <f>'Switchgrass Fit High Rain'!$B$17+'Switchgrass Fit High Rain'!$B$18*'Switchgrass k=0.102 High Rain'!B239</f>
        <v>-8.8043357289018047</v>
      </c>
      <c r="G239" s="5">
        <f t="shared" si="18"/>
        <v>1.5008095208120749E-4</v>
      </c>
      <c r="H239" s="5">
        <f t="shared" si="19"/>
        <v>4.127226182233206E-4</v>
      </c>
      <c r="I239" s="11">
        <f t="shared" si="20"/>
        <v>8157667.9600818874</v>
      </c>
      <c r="J239" s="5">
        <f t="shared" si="17"/>
        <v>35.204223056450303</v>
      </c>
    </row>
    <row r="240" spans="1:10" x14ac:dyDescent="0.25">
      <c r="A240">
        <v>200</v>
      </c>
      <c r="B240">
        <v>2220</v>
      </c>
      <c r="F240">
        <f>'Switchgrass Fit High Rain'!$B$17+'Switchgrass Fit High Rain'!$B$18*'Switchgrass k=0.102 High Rain'!B240</f>
        <v>-8.9063357289018086</v>
      </c>
      <c r="G240" s="5">
        <f t="shared" si="18"/>
        <v>1.3552753487193047E-4</v>
      </c>
      <c r="H240" s="5">
        <f t="shared" si="19"/>
        <v>3.7270072089780879E-4</v>
      </c>
      <c r="I240" s="11">
        <f t="shared" si="20"/>
        <v>8157667.9605901157</v>
      </c>
      <c r="J240" s="5">
        <f t="shared" si="17"/>
        <v>35.204223058643549</v>
      </c>
    </row>
    <row r="241" spans="1:10" x14ac:dyDescent="0.25">
      <c r="A241">
        <v>201</v>
      </c>
      <c r="B241">
        <v>2221</v>
      </c>
      <c r="F241">
        <f>'Switchgrass Fit High Rain'!$B$17+'Switchgrass Fit High Rain'!$B$18*'Switchgrass k=0.102 High Rain'!B241</f>
        <v>-9.0083357289018124</v>
      </c>
      <c r="G241" s="5">
        <f t="shared" si="18"/>
        <v>1.2238536905418698E-4</v>
      </c>
      <c r="H241" s="5">
        <f t="shared" si="19"/>
        <v>3.3655976489901419E-4</v>
      </c>
      <c r="I241" s="11">
        <f t="shared" si="20"/>
        <v>8157667.9610490603</v>
      </c>
      <c r="J241" s="5">
        <f t="shared" si="17"/>
        <v>35.204223060624109</v>
      </c>
    </row>
    <row r="242" spans="1:10" x14ac:dyDescent="0.25">
      <c r="A242">
        <v>202</v>
      </c>
      <c r="B242">
        <v>2222</v>
      </c>
      <c r="F242">
        <f>'Switchgrass Fit High Rain'!$B$17+'Switchgrass Fit High Rain'!$B$18*'Switchgrass k=0.102 High Rain'!B242</f>
        <v>-9.1103357289017879</v>
      </c>
      <c r="G242" s="5">
        <f t="shared" si="18"/>
        <v>1.1051760494783521E-4</v>
      </c>
      <c r="H242" s="5">
        <f t="shared" si="19"/>
        <v>3.039234136065468E-4</v>
      </c>
      <c r="I242" s="11">
        <f t="shared" si="20"/>
        <v>8157667.9614635007</v>
      </c>
      <c r="J242" s="5">
        <f t="shared" si="17"/>
        <v>35.204223062412623</v>
      </c>
    </row>
    <row r="243" spans="1:10" x14ac:dyDescent="0.25">
      <c r="A243">
        <v>203</v>
      </c>
      <c r="B243">
        <v>2223</v>
      </c>
      <c r="F243">
        <f>'Switchgrass Fit High Rain'!$B$17+'Switchgrass Fit High Rain'!$B$18*'Switchgrass k=0.102 High Rain'!B243</f>
        <v>-9.2123357289017918</v>
      </c>
      <c r="G243" s="5">
        <f t="shared" si="18"/>
        <v>9.9800663247561283E-5</v>
      </c>
      <c r="H243" s="5">
        <f t="shared" si="19"/>
        <v>2.7445182393079354E-4</v>
      </c>
      <c r="I243" s="11">
        <f t="shared" si="20"/>
        <v>8157667.9618377527</v>
      </c>
      <c r="J243" s="5">
        <f t="shared" si="17"/>
        <v>35.204223064027701</v>
      </c>
    </row>
    <row r="244" spans="1:10" x14ac:dyDescent="0.25">
      <c r="A244">
        <v>204</v>
      </c>
      <c r="B244">
        <v>2224</v>
      </c>
      <c r="F244">
        <f>'Switchgrass Fit High Rain'!$B$17+'Switchgrass Fit High Rain'!$B$18*'Switchgrass k=0.102 High Rain'!B244</f>
        <v>-9.3143357289017956</v>
      </c>
      <c r="G244" s="5">
        <f t="shared" si="18"/>
        <v>9.0122948188701467E-5</v>
      </c>
      <c r="H244" s="5">
        <f t="shared" si="19"/>
        <v>2.4783810751892904E-4</v>
      </c>
      <c r="I244" s="11">
        <f t="shared" si="20"/>
        <v>8157667.9621757139</v>
      </c>
      <c r="J244" s="5">
        <f t="shared" si="17"/>
        <v>35.204223065486161</v>
      </c>
    </row>
    <row r="245" spans="1:10" x14ac:dyDescent="0.25">
      <c r="A245">
        <v>205</v>
      </c>
      <c r="B245">
        <v>2225</v>
      </c>
      <c r="F245">
        <f>'Switchgrass Fit High Rain'!$B$17+'Switchgrass Fit High Rain'!$B$18*'Switchgrass k=0.102 High Rain'!B245</f>
        <v>-9.4163357289017995</v>
      </c>
      <c r="G245" s="5">
        <f t="shared" si="18"/>
        <v>8.1383685497920177E-5</v>
      </c>
      <c r="H245" s="5">
        <f t="shared" si="19"/>
        <v>2.238051351192805E-4</v>
      </c>
      <c r="I245" s="11">
        <f t="shared" si="20"/>
        <v>8157667.9624809027</v>
      </c>
      <c r="J245" s="5">
        <f t="shared" si="17"/>
        <v>35.204223066803195</v>
      </c>
    </row>
    <row r="246" spans="1:10" x14ac:dyDescent="0.25">
      <c r="A246">
        <v>206</v>
      </c>
      <c r="B246">
        <v>2226</v>
      </c>
      <c r="F246">
        <f>'Switchgrass Fit High Rain'!$B$17+'Switchgrass Fit High Rain'!$B$18*'Switchgrass k=0.102 High Rain'!B246</f>
        <v>-9.5183357289018033</v>
      </c>
      <c r="G246" s="5">
        <f t="shared" si="18"/>
        <v>7.3491873028347455E-5</v>
      </c>
      <c r="H246" s="5">
        <f t="shared" si="19"/>
        <v>2.021026508279555E-4</v>
      </c>
      <c r="I246" s="11">
        <f t="shared" si="20"/>
        <v>8157667.9627564969</v>
      </c>
      <c r="J246" s="5">
        <f t="shared" si="17"/>
        <v>35.204223067992515</v>
      </c>
    </row>
    <row r="247" spans="1:10" x14ac:dyDescent="0.25">
      <c r="A247">
        <v>207</v>
      </c>
      <c r="B247">
        <v>2227</v>
      </c>
      <c r="F247">
        <f>'Switchgrass Fit High Rain'!$B$17+'Switchgrass Fit High Rain'!$B$18*'Switchgrass k=0.102 High Rain'!B247</f>
        <v>-9.6203357289018072</v>
      </c>
      <c r="G247" s="5">
        <f t="shared" si="18"/>
        <v>6.6365333152094364E-5</v>
      </c>
      <c r="H247" s="5">
        <f t="shared" si="19"/>
        <v>1.825046661682595E-4</v>
      </c>
      <c r="I247" s="11">
        <f t="shared" si="20"/>
        <v>8157667.9630053667</v>
      </c>
      <c r="J247" s="5">
        <f t="shared" si="17"/>
        <v>35.204223069066508</v>
      </c>
    </row>
    <row r="248" spans="1:10" x14ac:dyDescent="0.25">
      <c r="A248">
        <v>208</v>
      </c>
      <c r="B248">
        <v>2228</v>
      </c>
      <c r="F248">
        <f>'Switchgrass Fit High Rain'!$B$17+'Switchgrass Fit High Rain'!$B$18*'Switchgrass k=0.102 High Rain'!B248</f>
        <v>-9.7223357289018111</v>
      </c>
      <c r="G248" s="5">
        <f t="shared" si="18"/>
        <v>5.9929857042691185E-5</v>
      </c>
      <c r="H248" s="5">
        <f t="shared" si="19"/>
        <v>1.6480710686740075E-4</v>
      </c>
      <c r="I248" s="11">
        <f t="shared" si="20"/>
        <v>8157667.9632301033</v>
      </c>
      <c r="J248" s="5">
        <f t="shared" si="17"/>
        <v>35.204223070036356</v>
      </c>
    </row>
    <row r="249" spans="1:10" x14ac:dyDescent="0.25">
      <c r="A249">
        <v>209</v>
      </c>
      <c r="B249">
        <v>2229</v>
      </c>
      <c r="F249">
        <f>'Switchgrass Fit High Rain'!$B$17+'Switchgrass Fit High Rain'!$B$18*'Switchgrass k=0.102 High Rain'!B249</f>
        <v>-9.8243357289017865</v>
      </c>
      <c r="G249" s="5">
        <f t="shared" si="18"/>
        <v>5.4118431936842636E-5</v>
      </c>
      <c r="H249" s="5">
        <f t="shared" si="19"/>
        <v>1.4882568782631725E-4</v>
      </c>
      <c r="I249" s="11">
        <f t="shared" si="20"/>
        <v>8157667.9634330468</v>
      </c>
      <c r="J249" s="5">
        <f t="shared" si="17"/>
        <v>35.204223070912157</v>
      </c>
    </row>
    <row r="250" spans="1:10" x14ac:dyDescent="0.25">
      <c r="A250">
        <v>210</v>
      </c>
      <c r="B250">
        <v>2230</v>
      </c>
      <c r="F250">
        <f>'Switchgrass Fit High Rain'!$B$17+'Switchgrass Fit High Rain'!$B$18*'Switchgrass k=0.102 High Rain'!B250</f>
        <v>-9.9263357289017904</v>
      </c>
      <c r="G250" s="5">
        <f t="shared" si="18"/>
        <v>4.8870543328949436E-5</v>
      </c>
      <c r="H250" s="5">
        <f t="shared" si="19"/>
        <v>1.3439399415461094E-4</v>
      </c>
      <c r="I250" s="11">
        <f t="shared" si="20"/>
        <v>8157667.9636163106</v>
      </c>
      <c r="J250" s="5">
        <f t="shared" si="17"/>
        <v>35.204223071703019</v>
      </c>
    </row>
    <row r="251" spans="1:10" x14ac:dyDescent="0.25">
      <c r="A251">
        <v>211</v>
      </c>
      <c r="B251">
        <v>2231</v>
      </c>
      <c r="F251">
        <f>'Switchgrass Fit High Rain'!$B$17+'Switchgrass Fit High Rain'!$B$18*'Switchgrass k=0.102 High Rain'!B251</f>
        <v>-10.028335728901794</v>
      </c>
      <c r="G251" s="5">
        <f t="shared" si="18"/>
        <v>4.413154483215546E-5</v>
      </c>
      <c r="H251" s="5">
        <f t="shared" si="19"/>
        <v>1.2136174828842751E-4</v>
      </c>
      <c r="I251" s="11">
        <f t="shared" si="20"/>
        <v>8157667.9637818038</v>
      </c>
      <c r="J251" s="5">
        <f t="shared" si="17"/>
        <v>35.204223072417207</v>
      </c>
    </row>
    <row r="252" spans="1:10" x14ac:dyDescent="0.25">
      <c r="A252">
        <v>212</v>
      </c>
      <c r="B252">
        <v>2232</v>
      </c>
      <c r="F252">
        <f>'Switchgrass Fit High Rain'!$B$17+'Switchgrass Fit High Rain'!$B$18*'Switchgrass k=0.102 High Rain'!B252</f>
        <v>-10.130335728901798</v>
      </c>
      <c r="G252" s="5">
        <f t="shared" si="18"/>
        <v>3.9852089144236125E-5</v>
      </c>
      <c r="H252" s="5">
        <f t="shared" si="19"/>
        <v>1.0959324514664935E-4</v>
      </c>
      <c r="I252" s="11">
        <f t="shared" si="20"/>
        <v>8157667.9639312495</v>
      </c>
      <c r="J252" s="5">
        <f t="shared" si="17"/>
        <v>35.204223073062138</v>
      </c>
    </row>
    <row r="253" spans="1:10" x14ac:dyDescent="0.25">
      <c r="A253">
        <v>213</v>
      </c>
      <c r="B253">
        <v>2233</v>
      </c>
      <c r="F253">
        <f>'Switchgrass Fit High Rain'!$B$17+'Switchgrass Fit High Rain'!$B$18*'Switchgrass k=0.102 High Rain'!B253</f>
        <v>-10.232335728901802</v>
      </c>
      <c r="G253" s="5">
        <f t="shared" si="18"/>
        <v>3.5987614192987525E-5</v>
      </c>
      <c r="H253" s="5">
        <f t="shared" si="19"/>
        <v>9.8965939030715692E-5</v>
      </c>
      <c r="I253" s="11">
        <f t="shared" si="20"/>
        <v>8157667.9640662028</v>
      </c>
      <c r="J253" s="5">
        <f t="shared" si="17"/>
        <v>35.204223073644521</v>
      </c>
    </row>
    <row r="254" spans="1:10" x14ac:dyDescent="0.25">
      <c r="A254">
        <v>214</v>
      </c>
      <c r="B254">
        <v>2234</v>
      </c>
      <c r="F254">
        <f>'Switchgrass Fit High Rain'!$B$17+'Switchgrass Fit High Rain'!$B$18*'Switchgrass k=0.102 High Rain'!B254</f>
        <v>-10.334335728901806</v>
      </c>
      <c r="G254" s="5">
        <f t="shared" si="18"/>
        <v>3.2497879110325908E-5</v>
      </c>
      <c r="H254" s="5">
        <f t="shared" si="19"/>
        <v>8.9369167553396251E-5</v>
      </c>
      <c r="I254" s="11">
        <f t="shared" si="20"/>
        <v>8157667.9641880691</v>
      </c>
      <c r="J254" s="5">
        <f t="shared" si="17"/>
        <v>35.204223074170429</v>
      </c>
    </row>
    <row r="255" spans="1:10" x14ac:dyDescent="0.25">
      <c r="A255">
        <v>215</v>
      </c>
      <c r="B255">
        <v>2235</v>
      </c>
      <c r="F255">
        <f>'Switchgrass Fit High Rain'!$B$17+'Switchgrass Fit High Rain'!$B$18*'Switchgrass k=0.102 High Rain'!B255</f>
        <v>-10.43633572890181</v>
      </c>
      <c r="G255" s="5">
        <f t="shared" si="18"/>
        <v>2.9346545203186847E-5</v>
      </c>
      <c r="H255" s="5">
        <f t="shared" si="19"/>
        <v>8.0702999308763832E-5</v>
      </c>
      <c r="I255" s="11">
        <f t="shared" si="20"/>
        <v>8157667.9642981188</v>
      </c>
      <c r="J255" s="5">
        <f t="shared" si="17"/>
        <v>35.204223074645355</v>
      </c>
    </row>
    <row r="256" spans="1:10" x14ac:dyDescent="0.25">
      <c r="A256">
        <v>216</v>
      </c>
      <c r="B256">
        <v>2236</v>
      </c>
      <c r="F256">
        <f>'Switchgrass Fit High Rain'!$B$17+'Switchgrass Fit High Rain'!$B$18*'Switchgrass k=0.102 High Rain'!B256</f>
        <v>-10.538335728901785</v>
      </c>
      <c r="G256" s="5">
        <f t="shared" si="18"/>
        <v>2.6500797557864899E-5</v>
      </c>
      <c r="H256" s="5">
        <f t="shared" si="19"/>
        <v>7.2877193284128476E-5</v>
      </c>
      <c r="I256" s="11">
        <f t="shared" si="20"/>
        <v>8157667.9643974965</v>
      </c>
      <c r="J256" s="5">
        <f t="shared" si="17"/>
        <v>35.204223075074218</v>
      </c>
    </row>
    <row r="257" spans="1:10" x14ac:dyDescent="0.25">
      <c r="A257">
        <v>217</v>
      </c>
      <c r="B257">
        <v>2237</v>
      </c>
      <c r="F257">
        <f>'Switchgrass Fit High Rain'!$B$17+'Switchgrass Fit High Rain'!$B$18*'Switchgrass k=0.102 High Rain'!B257</f>
        <v>-10.640335728901789</v>
      </c>
      <c r="G257" s="5">
        <f t="shared" si="18"/>
        <v>2.3931003337546312E-5</v>
      </c>
      <c r="H257" s="5">
        <f t="shared" si="19"/>
        <v>6.5810259178252355E-5</v>
      </c>
      <c r="I257" s="11">
        <f t="shared" si="20"/>
        <v>8157667.9644872379</v>
      </c>
      <c r="J257" s="5">
        <f t="shared" si="17"/>
        <v>35.204223075461485</v>
      </c>
    </row>
    <row r="258" spans="1:10" x14ac:dyDescent="0.25">
      <c r="A258">
        <v>218</v>
      </c>
      <c r="B258">
        <v>2238</v>
      </c>
      <c r="F258">
        <f>'Switchgrass Fit High Rain'!$B$17+'Switchgrass Fit High Rain'!$B$18*'Switchgrass k=0.102 High Rain'!B258</f>
        <v>-10.742335728901793</v>
      </c>
      <c r="G258" s="5">
        <f t="shared" si="18"/>
        <v>2.1610403214890758E-5</v>
      </c>
      <c r="H258" s="5">
        <f t="shared" si="19"/>
        <v>5.9428608840949588E-5</v>
      </c>
      <c r="I258" s="11">
        <f t="shared" si="20"/>
        <v>8157667.9645682769</v>
      </c>
      <c r="J258" s="5">
        <f t="shared" si="17"/>
        <v>35.204223075811207</v>
      </c>
    </row>
    <row r="259" spans="1:10" x14ac:dyDescent="0.25">
      <c r="A259">
        <v>219</v>
      </c>
      <c r="B259">
        <v>2239</v>
      </c>
      <c r="F259">
        <f>'Switchgrass Fit High Rain'!$B$17+'Switchgrass Fit High Rain'!$B$18*'Switchgrass k=0.102 High Rain'!B259</f>
        <v>-10.844335728901797</v>
      </c>
      <c r="G259" s="5">
        <f t="shared" si="18"/>
        <v>1.9514832726526379E-5</v>
      </c>
      <c r="H259" s="5">
        <f t="shared" si="19"/>
        <v>5.3665789997947541E-5</v>
      </c>
      <c r="I259" s="11">
        <f t="shared" si="20"/>
        <v>8157667.9646414574</v>
      </c>
      <c r="J259" s="5">
        <f t="shared" si="17"/>
        <v>35.204223076127022</v>
      </c>
    </row>
    <row r="260" spans="1:10" x14ac:dyDescent="0.25">
      <c r="A260">
        <v>220</v>
      </c>
      <c r="B260">
        <v>2240</v>
      </c>
      <c r="F260">
        <f>'Switchgrass Fit High Rain'!$B$17+'Switchgrass Fit High Rain'!$B$18*'Switchgrass k=0.102 High Rain'!B260</f>
        <v>-10.946335728901801</v>
      </c>
      <c r="G260" s="5">
        <f t="shared" si="18"/>
        <v>1.7622470647928174E-5</v>
      </c>
      <c r="H260" s="5">
        <f t="shared" si="19"/>
        <v>4.8461794281802475E-5</v>
      </c>
      <c r="I260" s="11">
        <f t="shared" si="20"/>
        <v>8157667.9647075413</v>
      </c>
      <c r="J260" s="5">
        <f t="shared" si="17"/>
        <v>35.204223076412205</v>
      </c>
    </row>
    <row r="261" spans="1:10" x14ac:dyDescent="0.25">
      <c r="A261">
        <v>221</v>
      </c>
      <c r="B261">
        <v>2241</v>
      </c>
      <c r="F261">
        <f>'Switchgrass Fit High Rain'!$B$17+'Switchgrass Fit High Rain'!$B$18*'Switchgrass k=0.102 High Rain'!B261</f>
        <v>-11.048335728901804</v>
      </c>
      <c r="G261" s="5">
        <f t="shared" si="18"/>
        <v>1.5913611768496459E-5</v>
      </c>
      <c r="H261" s="5">
        <f t="shared" si="19"/>
        <v>4.3762432363365263E-5</v>
      </c>
      <c r="I261" s="11">
        <f t="shared" si="20"/>
        <v>8157667.9647672176</v>
      </c>
      <c r="J261" s="5">
        <f t="shared" si="17"/>
        <v>35.204223076669734</v>
      </c>
    </row>
    <row r="262" spans="1:10" x14ac:dyDescent="0.25">
      <c r="A262">
        <v>222</v>
      </c>
      <c r="B262">
        <v>2242</v>
      </c>
      <c r="F262">
        <f>'Switchgrass Fit High Rain'!$B$17+'Switchgrass Fit High Rain'!$B$18*'Switchgrass k=0.102 High Rain'!B262</f>
        <v>-11.150335728901808</v>
      </c>
      <c r="G262" s="5">
        <f t="shared" si="18"/>
        <v>1.4370461700737863E-5</v>
      </c>
      <c r="H262" s="5">
        <f t="shared" si="19"/>
        <v>3.9518769677029125E-5</v>
      </c>
      <c r="I262" s="11">
        <f t="shared" si="20"/>
        <v>8157667.9648211068</v>
      </c>
      <c r="J262" s="5">
        <f t="shared" si="17"/>
        <v>35.204223076902288</v>
      </c>
    </row>
    <row r="263" spans="1:10" x14ac:dyDescent="0.25">
      <c r="A263">
        <v>223</v>
      </c>
      <c r="B263">
        <v>2243</v>
      </c>
      <c r="F263">
        <f>'Switchgrass Fit High Rain'!$B$17+'Switchgrass Fit High Rain'!$B$18*'Switchgrass k=0.102 High Rain'!B263</f>
        <v>-11.252335728901812</v>
      </c>
      <c r="G263" s="5">
        <f t="shared" si="18"/>
        <v>1.2976951586892026E-5</v>
      </c>
      <c r="H263" s="5">
        <f t="shared" si="19"/>
        <v>3.5686616863953076E-5</v>
      </c>
      <c r="I263" s="11">
        <f t="shared" si="20"/>
        <v>8157667.9648697702</v>
      </c>
      <c r="J263" s="5">
        <f t="shared" ref="J263:J326" si="21">I263/$C$2*100</f>
        <v>35.204223077112296</v>
      </c>
    </row>
    <row r="264" spans="1:10" x14ac:dyDescent="0.25">
      <c r="A264">
        <v>224</v>
      </c>
      <c r="B264">
        <v>2244</v>
      </c>
      <c r="F264">
        <f>'Switchgrass Fit High Rain'!$B$17+'Switchgrass Fit High Rain'!$B$18*'Switchgrass k=0.102 High Rain'!B264</f>
        <v>-11.354335728901788</v>
      </c>
      <c r="G264" s="5">
        <f t="shared" si="18"/>
        <v>1.1718570773540114E-5</v>
      </c>
      <c r="H264" s="5">
        <f t="shared" si="19"/>
        <v>3.2226069627235312E-5</v>
      </c>
      <c r="I264" s="11">
        <f t="shared" si="20"/>
        <v>8157667.9649137147</v>
      </c>
      <c r="J264" s="5">
        <f t="shared" si="21"/>
        <v>35.20422307730194</v>
      </c>
    </row>
    <row r="265" spans="1:10" x14ac:dyDescent="0.25">
      <c r="A265">
        <v>225</v>
      </c>
      <c r="B265">
        <v>2245</v>
      </c>
      <c r="F265">
        <f>'Switchgrass Fit High Rain'!$B$17+'Switchgrass Fit High Rain'!$B$18*'Switchgrass k=0.102 High Rain'!B265</f>
        <v>-11.456335728901792</v>
      </c>
      <c r="G265" s="5">
        <f t="shared" si="18"/>
        <v>1.0582215711829892E-5</v>
      </c>
      <c r="H265" s="5">
        <f t="shared" si="19"/>
        <v>2.9101093207532202E-5</v>
      </c>
      <c r="I265" s="11">
        <f t="shared" si="20"/>
        <v>8157667.9649533983</v>
      </c>
      <c r="J265" s="5">
        <f t="shared" si="21"/>
        <v>35.204223077473195</v>
      </c>
    </row>
    <row r="266" spans="1:10" x14ac:dyDescent="0.25">
      <c r="A266">
        <v>226</v>
      </c>
      <c r="B266">
        <v>2246</v>
      </c>
      <c r="F266">
        <f>'Switchgrass Fit High Rain'!$B$17+'Switchgrass Fit High Rain'!$B$18*'Switchgrass k=0.102 High Rain'!B266</f>
        <v>-11.558335728901795</v>
      </c>
      <c r="G266" s="5">
        <f t="shared" si="18"/>
        <v>9.5560535099170543E-6</v>
      </c>
      <c r="H266" s="5">
        <f t="shared" si="19"/>
        <v>2.6279147152271898E-5</v>
      </c>
      <c r="I266" s="11">
        <f t="shared" si="20"/>
        <v>8157667.9649892338</v>
      </c>
      <c r="J266" s="5">
        <f t="shared" si="21"/>
        <v>35.204223077627837</v>
      </c>
    </row>
    <row r="267" spans="1:10" x14ac:dyDescent="0.25">
      <c r="A267">
        <v>227</v>
      </c>
      <c r="B267">
        <v>2247</v>
      </c>
      <c r="F267">
        <f>'Switchgrass Fit High Rain'!$B$17+'Switchgrass Fit High Rain'!$B$18*'Switchgrass k=0.102 High Rain'!B267</f>
        <v>-11.660335728901799</v>
      </c>
      <c r="G267" s="5">
        <f t="shared" si="18"/>
        <v>8.629398716784161E-6</v>
      </c>
      <c r="H267" s="5">
        <f t="shared" si="19"/>
        <v>2.3730846471156441E-5</v>
      </c>
      <c r="I267" s="11">
        <f t="shared" si="20"/>
        <v>8157667.9650215944</v>
      </c>
      <c r="J267" s="5">
        <f t="shared" si="21"/>
        <v>35.204223077767494</v>
      </c>
    </row>
    <row r="268" spans="1:10" x14ac:dyDescent="0.25">
      <c r="A268">
        <v>228</v>
      </c>
      <c r="B268">
        <v>2248</v>
      </c>
      <c r="F268">
        <f>'Switchgrass Fit High Rain'!$B$17+'Switchgrass Fit High Rain'!$B$18*'Switchgrass k=0.102 High Rain'!B268</f>
        <v>-11.762335728901803</v>
      </c>
      <c r="G268" s="5">
        <f t="shared" si="18"/>
        <v>7.7926020543895519E-6</v>
      </c>
      <c r="H268" s="5">
        <f t="shared" si="19"/>
        <v>2.1429655649571267E-5</v>
      </c>
      <c r="I268" s="11">
        <f t="shared" si="20"/>
        <v>8157667.9650508165</v>
      </c>
      <c r="J268" s="5">
        <f t="shared" si="21"/>
        <v>35.204223077893602</v>
      </c>
    </row>
    <row r="269" spans="1:10" x14ac:dyDescent="0.25">
      <c r="A269">
        <v>229</v>
      </c>
      <c r="B269">
        <v>2249</v>
      </c>
      <c r="F269">
        <f>'Switchgrass Fit High Rain'!$B$17+'Switchgrass Fit High Rain'!$B$18*'Switchgrass k=0.102 High Rain'!B269</f>
        <v>-11.864335728901807</v>
      </c>
      <c r="G269" s="5">
        <f t="shared" si="18"/>
        <v>7.0369499395093382E-6</v>
      </c>
      <c r="H269" s="5">
        <f t="shared" si="19"/>
        <v>1.9351612333650681E-5</v>
      </c>
      <c r="I269" s="11">
        <f t="shared" si="20"/>
        <v>8157667.9650772056</v>
      </c>
      <c r="J269" s="5">
        <f t="shared" si="21"/>
        <v>35.20422307800748</v>
      </c>
    </row>
    <row r="270" spans="1:10" x14ac:dyDescent="0.25">
      <c r="A270">
        <v>230</v>
      </c>
      <c r="B270">
        <v>2250</v>
      </c>
      <c r="F270">
        <f>'Switchgrass Fit High Rain'!$B$17+'Switchgrass Fit High Rain'!$B$18*'Switchgrass k=0.102 High Rain'!B270</f>
        <v>-11.966335728901811</v>
      </c>
      <c r="G270" s="5">
        <f t="shared" si="18"/>
        <v>6.3545737489914226E-6</v>
      </c>
      <c r="H270" s="5">
        <f t="shared" si="19"/>
        <v>1.7475077809726413E-5</v>
      </c>
      <c r="I270" s="11">
        <f t="shared" si="20"/>
        <v>8157667.9651010353</v>
      </c>
      <c r="J270" s="5">
        <f t="shared" si="21"/>
        <v>35.204223078110317</v>
      </c>
    </row>
    <row r="271" spans="1:10" x14ac:dyDescent="0.25">
      <c r="A271">
        <v>231</v>
      </c>
      <c r="B271">
        <v>2251</v>
      </c>
      <c r="F271">
        <f>'Switchgrass Fit High Rain'!$B$17+'Switchgrass Fit High Rain'!$B$18*'Switchgrass k=0.102 High Rain'!B271</f>
        <v>-12.068335728901786</v>
      </c>
      <c r="G271" s="5">
        <f t="shared" si="18"/>
        <v>5.7383678835986791E-6</v>
      </c>
      <c r="H271" s="5">
        <f t="shared" si="19"/>
        <v>1.5780511679896368E-5</v>
      </c>
      <c r="I271" s="11">
        <f t="shared" si="20"/>
        <v>8157667.9651225545</v>
      </c>
      <c r="J271" s="5">
        <f t="shared" si="21"/>
        <v>35.204223078203185</v>
      </c>
    </row>
    <row r="272" spans="1:10" x14ac:dyDescent="0.25">
      <c r="A272">
        <v>232</v>
      </c>
      <c r="B272">
        <v>2252</v>
      </c>
      <c r="F272">
        <f>'Switchgrass Fit High Rain'!$B$17+'Switchgrass Fit High Rain'!$B$18*'Switchgrass k=0.102 High Rain'!B272</f>
        <v>-12.17033572890179</v>
      </c>
      <c r="G272" s="5">
        <f t="shared" si="18"/>
        <v>5.1819157772371771E-6</v>
      </c>
      <c r="H272" s="5">
        <f t="shared" si="19"/>
        <v>1.4250268387402237E-5</v>
      </c>
      <c r="I272" s="11">
        <f t="shared" si="20"/>
        <v>8157667.9651419865</v>
      </c>
      <c r="J272" s="5">
        <f t="shared" si="21"/>
        <v>35.204223078287036</v>
      </c>
    </row>
    <row r="273" spans="1:10" x14ac:dyDescent="0.25">
      <c r="A273">
        <v>233</v>
      </c>
      <c r="B273">
        <v>2253</v>
      </c>
      <c r="F273">
        <f>'Switchgrass Fit High Rain'!$B$17+'Switchgrass Fit High Rain'!$B$18*'Switchgrass k=0.102 High Rain'!B273</f>
        <v>-12.272335728901794</v>
      </c>
      <c r="G273" s="5">
        <f t="shared" si="18"/>
        <v>4.6794230811043492E-6</v>
      </c>
      <c r="H273" s="5">
        <f t="shared" si="19"/>
        <v>1.286841347303696E-5</v>
      </c>
      <c r="I273" s="11">
        <f t="shared" si="20"/>
        <v>8157667.9651595335</v>
      </c>
      <c r="J273" s="5">
        <f t="shared" si="21"/>
        <v>35.204223078362766</v>
      </c>
    </row>
    <row r="274" spans="1:10" x14ac:dyDescent="0.25">
      <c r="A274">
        <v>234</v>
      </c>
      <c r="B274">
        <v>2254</v>
      </c>
      <c r="F274">
        <f>'Switchgrass Fit High Rain'!$B$17+'Switchgrass Fit High Rain'!$B$18*'Switchgrass k=0.102 High Rain'!B274</f>
        <v>-12.374335728901798</v>
      </c>
      <c r="G274" s="5">
        <f t="shared" si="18"/>
        <v>4.2256573269986379E-6</v>
      </c>
      <c r="H274" s="5">
        <f t="shared" si="19"/>
        <v>1.1620557649246254E-5</v>
      </c>
      <c r="I274" s="11">
        <f t="shared" si="20"/>
        <v>8157667.9651753791</v>
      </c>
      <c r="J274" s="5">
        <f t="shared" si="21"/>
        <v>35.204223078431149</v>
      </c>
    </row>
    <row r="275" spans="1:10" x14ac:dyDescent="0.25">
      <c r="A275">
        <v>235</v>
      </c>
      <c r="B275">
        <v>2255</v>
      </c>
      <c r="F275">
        <f>'Switchgrass Fit High Rain'!$B$17+'Switchgrass Fit High Rain'!$B$18*'Switchgrass k=0.102 High Rain'!B275</f>
        <v>-12.476335728901802</v>
      </c>
      <c r="G275" s="5">
        <f t="shared" si="18"/>
        <v>3.8158934415058697E-6</v>
      </c>
      <c r="H275" s="5">
        <f t="shared" si="19"/>
        <v>1.0493706964141141E-5</v>
      </c>
      <c r="I275" s="11">
        <f t="shared" si="20"/>
        <v>8157667.9651896888</v>
      </c>
      <c r="J275" s="5">
        <f t="shared" si="21"/>
        <v>35.204223078492902</v>
      </c>
    </row>
    <row r="276" spans="1:10" x14ac:dyDescent="0.25">
      <c r="A276">
        <v>236</v>
      </c>
      <c r="B276">
        <v>2256</v>
      </c>
      <c r="F276">
        <f>'Switchgrass Fit High Rain'!$B$17+'Switchgrass Fit High Rain'!$B$18*'Switchgrass k=0.102 High Rain'!B276</f>
        <v>-12.578335728901806</v>
      </c>
      <c r="G276" s="5">
        <f t="shared" si="18"/>
        <v>3.4458645436992398E-6</v>
      </c>
      <c r="H276" s="5">
        <f t="shared" si="19"/>
        <v>9.4761274951729092E-6</v>
      </c>
      <c r="I276" s="11">
        <f t="shared" si="20"/>
        <v>8157667.9652026109</v>
      </c>
      <c r="J276" s="5">
        <f t="shared" si="21"/>
        <v>35.204223078548665</v>
      </c>
    </row>
    <row r="277" spans="1:10" x14ac:dyDescent="0.25">
      <c r="A277">
        <v>237</v>
      </c>
      <c r="B277">
        <v>2257</v>
      </c>
      <c r="F277">
        <f>'Switchgrass Fit High Rain'!$B$17+'Switchgrass Fit High Rain'!$B$18*'Switchgrass k=0.102 High Rain'!B277</f>
        <v>-12.680335728901809</v>
      </c>
      <c r="G277" s="5">
        <f t="shared" si="18"/>
        <v>3.1117175140083916E-6</v>
      </c>
      <c r="H277" s="5">
        <f t="shared" si="19"/>
        <v>8.5572231635230761E-6</v>
      </c>
      <c r="I277" s="11">
        <f t="shared" si="20"/>
        <v>8157667.9652142795</v>
      </c>
      <c r="J277" s="5">
        <f t="shared" si="21"/>
        <v>35.204223078599014</v>
      </c>
    </row>
    <row r="278" spans="1:10" x14ac:dyDescent="0.25">
      <c r="A278">
        <v>238</v>
      </c>
      <c r="B278">
        <v>2258</v>
      </c>
      <c r="F278">
        <f>'Switchgrass Fit High Rain'!$B$17+'Switchgrass Fit High Rain'!$B$18*'Switchgrass k=0.102 High Rain'!B278</f>
        <v>-12.782335728901785</v>
      </c>
      <c r="G278" s="5">
        <f t="shared" si="18"/>
        <v>2.8099728715952585E-6</v>
      </c>
      <c r="H278" s="5">
        <f t="shared" si="19"/>
        <v>7.7274253968869605E-6</v>
      </c>
      <c r="I278" s="11">
        <f t="shared" si="20"/>
        <v>8157667.9652248165</v>
      </c>
      <c r="J278" s="5">
        <f t="shared" si="21"/>
        <v>35.204223078644489</v>
      </c>
    </row>
    <row r="279" spans="1:10" x14ac:dyDescent="0.25">
      <c r="A279">
        <v>239</v>
      </c>
      <c r="B279">
        <v>2259</v>
      </c>
      <c r="F279">
        <f>'Switchgrass Fit High Rain'!$B$17+'Switchgrass Fit High Rain'!$B$18*'Switchgrass k=0.102 High Rain'!B279</f>
        <v>-12.884335728901789</v>
      </c>
      <c r="G279" s="5">
        <f t="shared" si="18"/>
        <v>2.5374885424383628E-6</v>
      </c>
      <c r="H279" s="5">
        <f t="shared" si="19"/>
        <v>6.9780934917054975E-6</v>
      </c>
      <c r="I279" s="11">
        <f t="shared" si="20"/>
        <v>8157667.9652343327</v>
      </c>
      <c r="J279" s="5">
        <f t="shared" si="21"/>
        <v>35.204223078685558</v>
      </c>
    </row>
    <row r="280" spans="1:10" x14ac:dyDescent="0.25">
      <c r="A280">
        <v>240</v>
      </c>
      <c r="B280">
        <v>2260</v>
      </c>
      <c r="F280">
        <f>'Switchgrass Fit High Rain'!$B$17+'Switchgrass Fit High Rain'!$B$18*'Switchgrass k=0.102 High Rain'!B280</f>
        <v>-12.986335728901793</v>
      </c>
      <c r="G280" s="5">
        <f t="shared" si="18"/>
        <v>2.2914271408430176E-6</v>
      </c>
      <c r="H280" s="5">
        <f t="shared" si="19"/>
        <v>6.3014246373182987E-6</v>
      </c>
      <c r="I280" s="11">
        <f t="shared" si="20"/>
        <v>8157667.9652429251</v>
      </c>
      <c r="J280" s="5">
        <f t="shared" si="21"/>
        <v>35.204223078722642</v>
      </c>
    </row>
    <row r="281" spans="1:10" x14ac:dyDescent="0.25">
      <c r="A281">
        <v>241</v>
      </c>
      <c r="B281">
        <v>2261</v>
      </c>
      <c r="F281">
        <f>'Switchgrass Fit High Rain'!$B$17+'Switchgrass Fit High Rain'!$B$18*'Switchgrass k=0.102 High Rain'!B281</f>
        <v>-13.088335728901797</v>
      </c>
      <c r="G281" s="5">
        <f t="shared" si="18"/>
        <v>2.0692264236773585E-6</v>
      </c>
      <c r="H281" s="5">
        <f t="shared" si="19"/>
        <v>5.6903726651127359E-6</v>
      </c>
      <c r="I281" s="11">
        <f t="shared" si="20"/>
        <v>8157667.9652506849</v>
      </c>
      <c r="J281" s="5">
        <f t="shared" si="21"/>
        <v>35.204223078756122</v>
      </c>
    </row>
    <row r="282" spans="1:10" x14ac:dyDescent="0.25">
      <c r="A282">
        <v>242</v>
      </c>
      <c r="B282">
        <v>2262</v>
      </c>
      <c r="F282">
        <f>'Switchgrass Fit High Rain'!$B$17+'Switchgrass Fit High Rain'!$B$18*'Switchgrass k=0.102 High Rain'!B282</f>
        <v>-13.1903357289018</v>
      </c>
      <c r="G282" s="5">
        <f t="shared" si="18"/>
        <v>1.8685726096747512E-6</v>
      </c>
      <c r="H282" s="5">
        <f t="shared" si="19"/>
        <v>5.1385746766055653E-6</v>
      </c>
      <c r="I282" s="11">
        <f t="shared" si="20"/>
        <v>8157667.9652576922</v>
      </c>
      <c r="J282" s="5">
        <f t="shared" si="21"/>
        <v>35.20422307878637</v>
      </c>
    </row>
    <row r="283" spans="1:10" x14ac:dyDescent="0.25">
      <c r="A283">
        <v>243</v>
      </c>
      <c r="B283">
        <v>2263</v>
      </c>
      <c r="F283">
        <f>'Switchgrass Fit High Rain'!$B$17+'Switchgrass Fit High Rain'!$B$18*'Switchgrass k=0.102 High Rain'!B283</f>
        <v>-13.292335728901804</v>
      </c>
      <c r="G283" s="5">
        <f t="shared" si="18"/>
        <v>1.6873762859753273E-6</v>
      </c>
      <c r="H283" s="5">
        <f t="shared" si="19"/>
        <v>4.6402847864321502E-6</v>
      </c>
      <c r="I283" s="11">
        <f t="shared" si="20"/>
        <v>8157667.9652640196</v>
      </c>
      <c r="J283" s="5">
        <f t="shared" si="21"/>
        <v>35.204223078813676</v>
      </c>
    </row>
    <row r="284" spans="1:10" x14ac:dyDescent="0.25">
      <c r="A284">
        <v>244</v>
      </c>
      <c r="B284">
        <v>2264</v>
      </c>
      <c r="F284">
        <f>'Switchgrass Fit High Rain'!$B$17+'Switchgrass Fit High Rain'!$B$18*'Switchgrass k=0.102 High Rain'!B284</f>
        <v>-13.394335728901808</v>
      </c>
      <c r="G284" s="5">
        <f t="shared" si="18"/>
        <v>1.5237506510209884E-6</v>
      </c>
      <c r="H284" s="5">
        <f t="shared" si="19"/>
        <v>4.1903142903077181E-6</v>
      </c>
      <c r="I284" s="11">
        <f t="shared" si="20"/>
        <v>8157667.9652697332</v>
      </c>
      <c r="J284" s="5">
        <f t="shared" si="21"/>
        <v>35.204223078838332</v>
      </c>
    </row>
    <row r="285" spans="1:10" x14ac:dyDescent="0.25">
      <c r="A285">
        <v>245</v>
      </c>
      <c r="B285">
        <v>2265</v>
      </c>
      <c r="F285">
        <f>'Switchgrass Fit High Rain'!$B$17+'Switchgrass Fit High Rain'!$B$18*'Switchgrass k=0.102 High Rain'!B285</f>
        <v>-13.496335728901812</v>
      </c>
      <c r="G285" s="5">
        <f t="shared" si="18"/>
        <v>1.375991867246637E-6</v>
      </c>
      <c r="H285" s="5">
        <f t="shared" si="19"/>
        <v>3.7839776349282516E-6</v>
      </c>
      <c r="I285" s="11">
        <f t="shared" si="20"/>
        <v>8157667.9652748927</v>
      </c>
      <c r="J285" s="5">
        <f t="shared" si="21"/>
        <v>35.204223078860593</v>
      </c>
    </row>
    <row r="286" spans="1:10" x14ac:dyDescent="0.25">
      <c r="A286">
        <v>246</v>
      </c>
      <c r="B286">
        <v>2266</v>
      </c>
      <c r="F286">
        <f>'Switchgrass Fit High Rain'!$B$17+'Switchgrass Fit High Rain'!$B$18*'Switchgrass k=0.102 High Rain'!B286</f>
        <v>-13.598335728901787</v>
      </c>
      <c r="G286" s="5">
        <f t="shared" si="18"/>
        <v>1.2425613189797817E-6</v>
      </c>
      <c r="H286" s="5">
        <f t="shared" si="19"/>
        <v>3.4170436271943996E-6</v>
      </c>
      <c r="I286" s="11">
        <f t="shared" si="20"/>
        <v>8157667.9652795522</v>
      </c>
      <c r="J286" s="5">
        <f t="shared" si="21"/>
        <v>35.204223078880702</v>
      </c>
    </row>
    <row r="287" spans="1:10" x14ac:dyDescent="0.25">
      <c r="A287">
        <v>247</v>
      </c>
      <c r="B287">
        <v>2267</v>
      </c>
      <c r="F287">
        <f>'Switchgrass Fit High Rain'!$B$17+'Switchgrass Fit High Rain'!$B$18*'Switchgrass k=0.102 High Rain'!B287</f>
        <v>-13.700335728901791</v>
      </c>
      <c r="G287" s="5">
        <f t="shared" si="18"/>
        <v>1.1220695907993963E-6</v>
      </c>
      <c r="H287" s="5">
        <f t="shared" si="19"/>
        <v>3.0856913746983399E-6</v>
      </c>
      <c r="I287" s="11">
        <f t="shared" si="20"/>
        <v>8157667.9652837599</v>
      </c>
      <c r="J287" s="5">
        <f t="shared" si="21"/>
        <v>35.204223078898863</v>
      </c>
    </row>
    <row r="288" spans="1:10" x14ac:dyDescent="0.25">
      <c r="A288">
        <v>248</v>
      </c>
      <c r="B288">
        <v>2268</v>
      </c>
      <c r="F288">
        <f>'Switchgrass Fit High Rain'!$B$17+'Switchgrass Fit High Rain'!$B$18*'Switchgrass k=0.102 High Rain'!B288</f>
        <v>-13.802335728901795</v>
      </c>
      <c r="G288" s="5">
        <f t="shared" si="18"/>
        <v>1.013261999520855E-6</v>
      </c>
      <c r="H288" s="5">
        <f t="shared" si="19"/>
        <v>2.7864704986823509E-6</v>
      </c>
      <c r="I288" s="11">
        <f t="shared" si="20"/>
        <v>8157667.9652875597</v>
      </c>
      <c r="J288" s="5">
        <f t="shared" si="21"/>
        <v>35.204223078915255</v>
      </c>
    </row>
    <row r="289" spans="1:10" x14ac:dyDescent="0.25">
      <c r="A289">
        <v>249</v>
      </c>
      <c r="B289">
        <v>2269</v>
      </c>
      <c r="F289">
        <f>'Switchgrass Fit High Rain'!$B$17+'Switchgrass Fit High Rain'!$B$18*'Switchgrass k=0.102 High Rain'!B289</f>
        <v>-13.904335728901799</v>
      </c>
      <c r="G289" s="5">
        <f t="shared" si="18"/>
        <v>9.1500552915042381E-7</v>
      </c>
      <c r="H289" s="5">
        <f t="shared" si="19"/>
        <v>2.5162652051636657E-6</v>
      </c>
      <c r="I289" s="11">
        <f t="shared" si="20"/>
        <v>8157667.9652909907</v>
      </c>
      <c r="J289" s="5">
        <f t="shared" si="21"/>
        <v>35.204223078930063</v>
      </c>
    </row>
    <row r="290" spans="1:10" x14ac:dyDescent="0.25">
      <c r="A290">
        <v>250</v>
      </c>
      <c r="B290">
        <v>2270</v>
      </c>
      <c r="F290">
        <f>'Switchgrass Fit High Rain'!$B$17+'Switchgrass Fit High Rain'!$B$18*'Switchgrass k=0.102 High Rain'!B290</f>
        <v>-14.006335728901803</v>
      </c>
      <c r="G290" s="5">
        <f t="shared" si="18"/>
        <v>8.2627703276324735E-7</v>
      </c>
      <c r="H290" s="5">
        <f t="shared" si="19"/>
        <v>2.2722618400989304E-6</v>
      </c>
      <c r="I290" s="11">
        <f t="shared" si="20"/>
        <v>8157667.9652940892</v>
      </c>
      <c r="J290" s="5">
        <f t="shared" si="21"/>
        <v>35.204223078943436</v>
      </c>
    </row>
    <row r="291" spans="1:10" x14ac:dyDescent="0.25">
      <c r="A291">
        <v>251</v>
      </c>
      <c r="B291">
        <v>2271</v>
      </c>
      <c r="F291">
        <f>'Switchgrass Fit High Rain'!$B$17+'Switchgrass Fit High Rain'!$B$18*'Switchgrass k=0.102 High Rain'!B291</f>
        <v>-14.108335728901807</v>
      </c>
      <c r="G291" s="5">
        <f t="shared" si="18"/>
        <v>7.4615257845048227E-7</v>
      </c>
      <c r="H291" s="5">
        <f t="shared" si="19"/>
        <v>2.0519195907388261E-6</v>
      </c>
      <c r="I291" s="11">
        <f t="shared" si="20"/>
        <v>8157667.9652968869</v>
      </c>
      <c r="J291" s="5">
        <f t="shared" si="21"/>
        <v>35.204223078955508</v>
      </c>
    </row>
    <row r="292" spans="1:10" x14ac:dyDescent="0.25">
      <c r="A292">
        <v>252</v>
      </c>
      <c r="B292">
        <v>2272</v>
      </c>
      <c r="F292">
        <f>'Switchgrass Fit High Rain'!$B$17+'Switchgrass Fit High Rain'!$B$18*'Switchgrass k=0.102 High Rain'!B292</f>
        <v>-14.210335728901811</v>
      </c>
      <c r="G292" s="5">
        <f t="shared" si="18"/>
        <v>6.7379782839471277E-7</v>
      </c>
      <c r="H292" s="5">
        <f t="shared" si="19"/>
        <v>1.85294402808546E-6</v>
      </c>
      <c r="I292" s="11">
        <f t="shared" si="20"/>
        <v>8157667.9652994135</v>
      </c>
      <c r="J292" s="5">
        <f t="shared" si="21"/>
        <v>35.204223078966415</v>
      </c>
    </row>
    <row r="293" spans="1:10" x14ac:dyDescent="0.25">
      <c r="A293">
        <v>253</v>
      </c>
      <c r="B293">
        <v>2273</v>
      </c>
      <c r="F293">
        <f>'Switchgrass Fit High Rain'!$B$17+'Switchgrass Fit High Rain'!$B$18*'Switchgrass k=0.102 High Rain'!B293</f>
        <v>-14.312335728901786</v>
      </c>
      <c r="G293" s="5">
        <f t="shared" si="18"/>
        <v>6.0845935089075521E-7</v>
      </c>
      <c r="H293" s="5">
        <f t="shared" si="19"/>
        <v>1.6732632149495768E-6</v>
      </c>
      <c r="I293" s="11">
        <f t="shared" si="20"/>
        <v>8157667.9653016953</v>
      </c>
      <c r="J293" s="5">
        <f t="shared" si="21"/>
        <v>35.204223078976263</v>
      </c>
    </row>
    <row r="294" spans="1:10" x14ac:dyDescent="0.25">
      <c r="A294">
        <v>254</v>
      </c>
      <c r="B294">
        <v>2274</v>
      </c>
      <c r="F294">
        <f>'Switchgrass Fit High Rain'!$B$17+'Switchgrass Fit High Rain'!$B$18*'Switchgrass k=0.102 High Rain'!B294</f>
        <v>-14.41433572890179</v>
      </c>
      <c r="G294" s="5">
        <f t="shared" si="18"/>
        <v>5.4945677484361241E-7</v>
      </c>
      <c r="H294" s="5">
        <f t="shared" si="19"/>
        <v>1.5110061308199341E-6</v>
      </c>
      <c r="I294" s="11">
        <f t="shared" si="20"/>
        <v>8157667.9653037554</v>
      </c>
      <c r="J294" s="5">
        <f t="shared" si="21"/>
        <v>35.204223078985152</v>
      </c>
    </row>
    <row r="295" spans="1:10" x14ac:dyDescent="0.25">
      <c r="A295">
        <v>255</v>
      </c>
      <c r="B295">
        <v>2275</v>
      </c>
      <c r="F295">
        <f>'Switchgrass Fit High Rain'!$B$17+'Switchgrass Fit High Rain'!$B$18*'Switchgrass k=0.102 High Rain'!B295</f>
        <v>-14.516335728901794</v>
      </c>
      <c r="G295" s="5">
        <f t="shared" si="18"/>
        <v>4.9617570504845237E-7</v>
      </c>
      <c r="H295" s="5">
        <f t="shared" si="19"/>
        <v>1.3644831888832441E-6</v>
      </c>
      <c r="I295" s="11">
        <f t="shared" si="20"/>
        <v>8157667.9653056161</v>
      </c>
      <c r="J295" s="5">
        <f t="shared" si="21"/>
        <v>35.204223078993181</v>
      </c>
    </row>
    <row r="296" spans="1:10" x14ac:dyDescent="0.25">
      <c r="A296">
        <v>256</v>
      </c>
      <c r="B296">
        <v>2276</v>
      </c>
      <c r="F296">
        <f>'Switchgrass Fit High Rain'!$B$17+'Switchgrass Fit High Rain'!$B$18*'Switchgrass k=0.102 High Rain'!B296</f>
        <v>-14.618335728901798</v>
      </c>
      <c r="G296" s="5">
        <f t="shared" si="18"/>
        <v>4.4806132447889108E-7</v>
      </c>
      <c r="H296" s="5">
        <f t="shared" si="19"/>
        <v>1.2321686423169504E-6</v>
      </c>
      <c r="I296" s="11">
        <f t="shared" si="20"/>
        <v>8157667.9653072963</v>
      </c>
      <c r="J296" s="5">
        <f t="shared" si="21"/>
        <v>35.204223079000428</v>
      </c>
    </row>
    <row r="297" spans="1:10" x14ac:dyDescent="0.25">
      <c r="A297">
        <v>257</v>
      </c>
      <c r="B297">
        <v>2277</v>
      </c>
      <c r="F297">
        <f>'Switchgrass Fit High Rain'!$B$17+'Switchgrass Fit High Rain'!$B$18*'Switchgrass k=0.102 High Rain'!B297</f>
        <v>-14.720335728901802</v>
      </c>
      <c r="G297" s="5">
        <f t="shared" si="18"/>
        <v>4.046126169643346E-7</v>
      </c>
      <c r="H297" s="5">
        <f t="shared" si="19"/>
        <v>1.1126846966519201E-6</v>
      </c>
      <c r="I297" s="11">
        <f t="shared" si="20"/>
        <v>8157667.9653088134</v>
      </c>
      <c r="J297" s="5">
        <f t="shared" si="21"/>
        <v>35.204223079006979</v>
      </c>
    </row>
    <row r="298" spans="1:10" x14ac:dyDescent="0.25">
      <c r="A298">
        <v>258</v>
      </c>
      <c r="B298">
        <v>2278</v>
      </c>
      <c r="F298">
        <f>'Switchgrass Fit High Rain'!$B$17+'Switchgrass Fit High Rain'!$B$18*'Switchgrass k=0.102 High Rain'!B298</f>
        <v>-14.822335728901805</v>
      </c>
      <c r="G298" s="5">
        <f t="shared" ref="G298:G361" si="22">EXP(F298)</f>
        <v>3.6537715009687261E-7</v>
      </c>
      <c r="H298" s="5">
        <f t="shared" ref="H298:H361" si="23">G298*44/16</f>
        <v>1.0047871627663998E-6</v>
      </c>
      <c r="I298" s="11">
        <f t="shared" ref="I298:I361" si="24">I297+G298+H298</f>
        <v>8157667.9653101834</v>
      </c>
      <c r="J298" s="5">
        <f t="shared" si="21"/>
        <v>35.204223079012891</v>
      </c>
    </row>
    <row r="299" spans="1:10" x14ac:dyDescent="0.25">
      <c r="A299">
        <v>259</v>
      </c>
      <c r="B299">
        <v>2279</v>
      </c>
      <c r="F299">
        <f>'Switchgrass Fit High Rain'!$B$17+'Switchgrass Fit High Rain'!$B$18*'Switchgrass k=0.102 High Rain'!B299</f>
        <v>-14.924335728901809</v>
      </c>
      <c r="G299" s="5">
        <f t="shared" si="22"/>
        <v>3.2994636404202952E-7</v>
      </c>
      <c r="H299" s="5">
        <f t="shared" si="23"/>
        <v>9.0735250111558119E-7</v>
      </c>
      <c r="I299" s="11">
        <f t="shared" si="24"/>
        <v>8157667.9653114202</v>
      </c>
      <c r="J299" s="5">
        <f t="shared" si="21"/>
        <v>35.204223079018227</v>
      </c>
    </row>
    <row r="300" spans="1:10" x14ac:dyDescent="0.25">
      <c r="A300">
        <v>260</v>
      </c>
      <c r="B300">
        <v>2280</v>
      </c>
      <c r="F300">
        <f>'Switchgrass Fit High Rain'!$B$17+'Switchgrass Fit High Rain'!$B$18*'Switchgrass k=0.102 High Rain'!B300</f>
        <v>-15.026335728901813</v>
      </c>
      <c r="G300" s="5">
        <f t="shared" si="22"/>
        <v>2.9795131719564879E-7</v>
      </c>
      <c r="H300" s="5">
        <f t="shared" si="23"/>
        <v>8.1936612228803416E-7</v>
      </c>
      <c r="I300" s="11">
        <f t="shared" si="24"/>
        <v>8157667.9653125377</v>
      </c>
      <c r="J300" s="5">
        <f t="shared" si="21"/>
        <v>35.204223079023052</v>
      </c>
    </row>
    <row r="301" spans="1:10" x14ac:dyDescent="0.25">
      <c r="A301">
        <v>261</v>
      </c>
      <c r="B301">
        <v>2281</v>
      </c>
      <c r="F301">
        <f>'Switchgrass Fit High Rain'!$B$17+'Switchgrass Fit High Rain'!$B$18*'Switchgrass k=0.102 High Rain'!B301</f>
        <v>-15.128335728901789</v>
      </c>
      <c r="G301" s="5">
        <f t="shared" si="22"/>
        <v>2.6905884438634464E-7</v>
      </c>
      <c r="H301" s="5">
        <f t="shared" si="23"/>
        <v>7.3991182206244772E-7</v>
      </c>
      <c r="I301" s="11">
        <f t="shared" si="24"/>
        <v>8157667.9653135464</v>
      </c>
      <c r="J301" s="5">
        <f t="shared" si="21"/>
        <v>35.2042230790274</v>
      </c>
    </row>
    <row r="302" spans="1:10" x14ac:dyDescent="0.25">
      <c r="A302">
        <v>262</v>
      </c>
      <c r="B302">
        <v>2282</v>
      </c>
      <c r="F302">
        <f>'Switchgrass Fit High Rain'!$B$17+'Switchgrass Fit High Rain'!$B$18*'Switchgrass k=0.102 High Rain'!B302</f>
        <v>-15.230335728901792</v>
      </c>
      <c r="G302" s="5">
        <f t="shared" si="22"/>
        <v>2.4296808761874598E-7</v>
      </c>
      <c r="H302" s="5">
        <f t="shared" si="23"/>
        <v>6.6816224095155146E-7</v>
      </c>
      <c r="I302" s="11">
        <f t="shared" si="24"/>
        <v>8157667.9653144572</v>
      </c>
      <c r="J302" s="5">
        <f t="shared" si="21"/>
        <v>35.20422307903133</v>
      </c>
    </row>
    <row r="303" spans="1:10" x14ac:dyDescent="0.25">
      <c r="A303">
        <v>263</v>
      </c>
      <c r="B303">
        <v>2283</v>
      </c>
      <c r="F303">
        <f>'Switchgrass Fit High Rain'!$B$17+'Switchgrass Fit High Rain'!$B$18*'Switchgrass k=0.102 High Rain'!B303</f>
        <v>-15.332335728901796</v>
      </c>
      <c r="G303" s="5">
        <f t="shared" si="22"/>
        <v>2.194073632321997E-7</v>
      </c>
      <c r="H303" s="5">
        <f t="shared" si="23"/>
        <v>6.0337024888854919E-7</v>
      </c>
      <c r="I303" s="11">
        <f t="shared" si="24"/>
        <v>8157667.9653152805</v>
      </c>
      <c r="J303" s="5">
        <f t="shared" si="21"/>
        <v>35.204223079034882</v>
      </c>
    </row>
    <row r="304" spans="1:10" x14ac:dyDescent="0.25">
      <c r="A304">
        <v>264</v>
      </c>
      <c r="B304">
        <v>2284</v>
      </c>
      <c r="F304">
        <f>'Switchgrass Fit High Rain'!$B$17+'Switchgrass Fit High Rain'!$B$18*'Switchgrass k=0.102 High Rain'!B304</f>
        <v>-15.4343357289018</v>
      </c>
      <c r="G304" s="5">
        <f t="shared" si="22"/>
        <v>1.9813133285242294E-7</v>
      </c>
      <c r="H304" s="5">
        <f t="shared" si="23"/>
        <v>5.4486116534416305E-7</v>
      </c>
      <c r="I304" s="11">
        <f t="shared" si="24"/>
        <v>8157667.9653160237</v>
      </c>
      <c r="J304" s="5">
        <f t="shared" si="21"/>
        <v>35.204223079038094</v>
      </c>
    </row>
    <row r="305" spans="1:10" x14ac:dyDescent="0.25">
      <c r="A305">
        <v>265</v>
      </c>
      <c r="B305">
        <v>2285</v>
      </c>
      <c r="F305">
        <f>'Switchgrass Fit High Rain'!$B$17+'Switchgrass Fit High Rain'!$B$18*'Switchgrass k=0.102 High Rain'!B305</f>
        <v>-15.536335728901804</v>
      </c>
      <c r="G305" s="5">
        <f t="shared" si="22"/>
        <v>1.7891844867727979E-7</v>
      </c>
      <c r="H305" s="5">
        <f t="shared" si="23"/>
        <v>4.9202573386251943E-7</v>
      </c>
      <c r="I305" s="11">
        <f t="shared" si="24"/>
        <v>8157667.9653166942</v>
      </c>
      <c r="J305" s="5">
        <f t="shared" si="21"/>
        <v>35.204223079040986</v>
      </c>
    </row>
    <row r="306" spans="1:10" x14ac:dyDescent="0.25">
      <c r="A306">
        <v>266</v>
      </c>
      <c r="B306">
        <v>2286</v>
      </c>
      <c r="F306">
        <f>'Switchgrass Fit High Rain'!$B$17+'Switchgrass Fit High Rain'!$B$18*'Switchgrass k=0.102 High Rain'!B306</f>
        <v>-15.638335728901808</v>
      </c>
      <c r="G306" s="5">
        <f t="shared" si="22"/>
        <v>1.615686464943343E-7</v>
      </c>
      <c r="H306" s="5">
        <f t="shared" si="23"/>
        <v>4.4431377785941935E-7</v>
      </c>
      <c r="I306" s="11">
        <f t="shared" si="24"/>
        <v>8157667.9653172996</v>
      </c>
      <c r="J306" s="5">
        <f t="shared" si="21"/>
        <v>35.204223079043601</v>
      </c>
    </row>
    <row r="307" spans="1:10" x14ac:dyDescent="0.25">
      <c r="A307">
        <v>267</v>
      </c>
      <c r="B307">
        <v>2287</v>
      </c>
      <c r="F307">
        <f>'Switchgrass Fit High Rain'!$B$17+'Switchgrass Fit High Rain'!$B$18*'Switchgrass k=0.102 High Rain'!B307</f>
        <v>-15.740335728901812</v>
      </c>
      <c r="G307" s="5">
        <f t="shared" si="22"/>
        <v>1.4590126240752539E-7</v>
      </c>
      <c r="H307" s="5">
        <f t="shared" si="23"/>
        <v>4.0122847162069485E-7</v>
      </c>
      <c r="I307" s="11">
        <f t="shared" si="24"/>
        <v>8157667.9653178472</v>
      </c>
      <c r="J307" s="5">
        <f t="shared" si="21"/>
        <v>35.204223079045967</v>
      </c>
    </row>
    <row r="308" spans="1:10" x14ac:dyDescent="0.25">
      <c r="A308">
        <v>268</v>
      </c>
      <c r="B308">
        <v>2288</v>
      </c>
      <c r="F308">
        <f>'Switchgrass Fit High Rain'!$B$17+'Switchgrass Fit High Rain'!$B$18*'Switchgrass k=0.102 High Rain'!B308</f>
        <v>-15.842335728901787</v>
      </c>
      <c r="G308" s="5">
        <f t="shared" si="22"/>
        <v>1.3175315157979405E-7</v>
      </c>
      <c r="H308" s="5">
        <f t="shared" si="23"/>
        <v>3.6232116684443364E-7</v>
      </c>
      <c r="I308" s="11">
        <f t="shared" si="24"/>
        <v>8157667.9653183408</v>
      </c>
      <c r="J308" s="5">
        <f t="shared" si="21"/>
        <v>35.204223079048091</v>
      </c>
    </row>
    <row r="309" spans="1:10" x14ac:dyDescent="0.25">
      <c r="A309">
        <v>269</v>
      </c>
      <c r="B309">
        <v>2289</v>
      </c>
      <c r="F309">
        <f>'Switchgrass Fit High Rain'!$B$17+'Switchgrass Fit High Rain'!$B$18*'Switchgrass k=0.102 High Rain'!B309</f>
        <v>-15.944335728901791</v>
      </c>
      <c r="G309" s="5">
        <f t="shared" si="22"/>
        <v>1.1897698940206251E-7</v>
      </c>
      <c r="H309" s="5">
        <f t="shared" si="23"/>
        <v>3.2718672085567191E-7</v>
      </c>
      <c r="I309" s="11">
        <f t="shared" si="24"/>
        <v>8157667.9653187869</v>
      </c>
      <c r="J309" s="5">
        <f t="shared" si="21"/>
        <v>35.204223079050017</v>
      </c>
    </row>
    <row r="310" spans="1:10" x14ac:dyDescent="0.25">
      <c r="A310">
        <v>270</v>
      </c>
      <c r="B310">
        <v>2290</v>
      </c>
      <c r="F310">
        <f>'Switchgrass Fit High Rain'!$B$17+'Switchgrass Fit High Rain'!$B$18*'Switchgrass k=0.102 High Rain'!B310</f>
        <v>-16.046335728901795</v>
      </c>
      <c r="G310" s="5">
        <f t="shared" si="22"/>
        <v>1.0743973739865681E-7</v>
      </c>
      <c r="H310" s="5">
        <f t="shared" si="23"/>
        <v>2.9545927784630624E-7</v>
      </c>
      <c r="I310" s="11">
        <f t="shared" si="24"/>
        <v>8157667.9653191892</v>
      </c>
      <c r="J310" s="5">
        <f t="shared" si="21"/>
        <v>35.204223079051758</v>
      </c>
    </row>
    <row r="311" spans="1:10" x14ac:dyDescent="0.25">
      <c r="A311">
        <v>271</v>
      </c>
      <c r="B311">
        <v>2291</v>
      </c>
      <c r="F311">
        <f>'Switchgrass Fit High Rain'!$B$17+'Switchgrass Fit High Rain'!$B$18*'Switchgrass k=0.102 High Rain'!B311</f>
        <v>-16.148335728901799</v>
      </c>
      <c r="G311" s="5">
        <f t="shared" si="22"/>
        <v>9.7021257894530543E-8</v>
      </c>
      <c r="H311" s="5">
        <f t="shared" si="23"/>
        <v>2.6680845920995899E-7</v>
      </c>
      <c r="I311" s="11">
        <f t="shared" si="24"/>
        <v>8157667.9653195525</v>
      </c>
      <c r="J311" s="5">
        <f t="shared" si="21"/>
        <v>35.204223079053321</v>
      </c>
    </row>
    <row r="312" spans="1:10" x14ac:dyDescent="0.25">
      <c r="A312">
        <v>272</v>
      </c>
      <c r="B312">
        <v>2292</v>
      </c>
      <c r="F312">
        <f>'Switchgrass Fit High Rain'!$B$17+'Switchgrass Fit High Rain'!$B$18*'Switchgrass k=0.102 High Rain'!B312</f>
        <v>-16.250335728901803</v>
      </c>
      <c r="G312" s="5">
        <f t="shared" si="22"/>
        <v>8.7613063018848053E-8</v>
      </c>
      <c r="H312" s="5">
        <f t="shared" si="23"/>
        <v>2.4093592330183216E-7</v>
      </c>
      <c r="I312" s="11">
        <f t="shared" si="24"/>
        <v>8157667.9653198812</v>
      </c>
      <c r="J312" s="5">
        <f t="shared" si="21"/>
        <v>35.204223079054742</v>
      </c>
    </row>
    <row r="313" spans="1:10" x14ac:dyDescent="0.25">
      <c r="A313">
        <v>273</v>
      </c>
      <c r="B313">
        <v>2293</v>
      </c>
      <c r="F313">
        <f>'Switchgrass Fit High Rain'!$B$17+'Switchgrass Fit High Rain'!$B$18*'Switchgrass k=0.102 High Rain'!B313</f>
        <v>-16.352335728901807</v>
      </c>
      <c r="G313" s="5">
        <f t="shared" si="22"/>
        <v>7.9117185018247104E-8</v>
      </c>
      <c r="H313" s="5">
        <f t="shared" si="23"/>
        <v>2.1757225880017953E-7</v>
      </c>
      <c r="I313" s="11">
        <f t="shared" si="24"/>
        <v>8157667.9653201783</v>
      </c>
      <c r="J313" s="5">
        <f t="shared" si="21"/>
        <v>35.204223079056021</v>
      </c>
    </row>
    <row r="314" spans="1:10" x14ac:dyDescent="0.25">
      <c r="A314">
        <v>274</v>
      </c>
      <c r="B314">
        <v>2294</v>
      </c>
      <c r="F314">
        <f>'Switchgrass Fit High Rain'!$B$17+'Switchgrass Fit High Rain'!$B$18*'Switchgrass k=0.102 High Rain'!B314</f>
        <v>-16.45433572890181</v>
      </c>
      <c r="G314" s="5">
        <f t="shared" si="22"/>
        <v>7.1445156116330975E-8</v>
      </c>
      <c r="H314" s="5">
        <f t="shared" si="23"/>
        <v>1.9647417931991019E-7</v>
      </c>
      <c r="I314" s="11">
        <f t="shared" si="24"/>
        <v>8157667.9653204465</v>
      </c>
      <c r="J314" s="5">
        <f t="shared" si="21"/>
        <v>35.204223079057179</v>
      </c>
    </row>
    <row r="315" spans="1:10" x14ac:dyDescent="0.25">
      <c r="A315">
        <v>275</v>
      </c>
      <c r="B315">
        <v>2295</v>
      </c>
      <c r="F315">
        <f>'Switchgrass Fit High Rain'!$B$17+'Switchgrass Fit High Rain'!$B$18*'Switchgrass k=0.102 High Rain'!B315</f>
        <v>-16.556335728901786</v>
      </c>
      <c r="G315" s="5">
        <f t="shared" si="22"/>
        <v>6.4517087296644867E-8</v>
      </c>
      <c r="H315" s="5">
        <f t="shared" si="23"/>
        <v>1.7742199006577338E-7</v>
      </c>
      <c r="I315" s="11">
        <f t="shared" si="24"/>
        <v>8157667.9653206887</v>
      </c>
      <c r="J315" s="5">
        <f t="shared" si="21"/>
        <v>35.204223079058231</v>
      </c>
    </row>
    <row r="316" spans="1:10" x14ac:dyDescent="0.25">
      <c r="A316">
        <v>276</v>
      </c>
      <c r="B316">
        <v>2296</v>
      </c>
      <c r="F316">
        <f>'Switchgrass Fit High Rain'!$B$17+'Switchgrass Fit High Rain'!$B$18*'Switchgrass k=0.102 High Rain'!B316</f>
        <v>-16.65833572890179</v>
      </c>
      <c r="G316" s="5">
        <f t="shared" si="22"/>
        <v>5.826083641647077E-8</v>
      </c>
      <c r="H316" s="5">
        <f t="shared" si="23"/>
        <v>1.6021730014529462E-7</v>
      </c>
      <c r="I316" s="11">
        <f t="shared" si="24"/>
        <v>8157667.9653209075</v>
      </c>
      <c r="J316" s="5">
        <f t="shared" si="21"/>
        <v>35.204223079059169</v>
      </c>
    </row>
    <row r="317" spans="1:10" x14ac:dyDescent="0.25">
      <c r="A317">
        <v>277</v>
      </c>
      <c r="B317">
        <v>2297</v>
      </c>
      <c r="F317">
        <f>'Switchgrass Fit High Rain'!$B$17+'Switchgrass Fit High Rain'!$B$18*'Switchgrass k=0.102 High Rain'!B317</f>
        <v>-16.760335728901794</v>
      </c>
      <c r="G317" s="5">
        <f t="shared" si="22"/>
        <v>5.261125698901917E-8</v>
      </c>
      <c r="H317" s="5">
        <f t="shared" si="23"/>
        <v>1.4468095671980272E-7</v>
      </c>
      <c r="I317" s="11">
        <f t="shared" si="24"/>
        <v>8157667.965321104</v>
      </c>
      <c r="J317" s="5">
        <f t="shared" si="21"/>
        <v>35.204223079060021</v>
      </c>
    </row>
    <row r="318" spans="1:10" x14ac:dyDescent="0.25">
      <c r="A318">
        <v>278</v>
      </c>
      <c r="B318">
        <v>2298</v>
      </c>
      <c r="F318">
        <f>'Switchgrass Fit High Rain'!$B$17+'Switchgrass Fit High Rain'!$B$18*'Switchgrass k=0.102 High Rain'!B318</f>
        <v>-16.862335728901797</v>
      </c>
      <c r="G318" s="5">
        <f t="shared" si="22"/>
        <v>4.7509519811529861E-8</v>
      </c>
      <c r="H318" s="5">
        <f t="shared" si="23"/>
        <v>1.3065117948170712E-7</v>
      </c>
      <c r="I318" s="11">
        <f t="shared" si="24"/>
        <v>8157667.9653212819</v>
      </c>
      <c r="J318" s="5">
        <f t="shared" si="21"/>
        <v>35.204223079060789</v>
      </c>
    </row>
    <row r="319" spans="1:10" x14ac:dyDescent="0.25">
      <c r="A319">
        <v>279</v>
      </c>
      <c r="B319">
        <v>2299</v>
      </c>
      <c r="F319">
        <f>'Switchgrass Fit High Rain'!$B$17+'Switchgrass Fit High Rain'!$B$18*'Switchgrass k=0.102 High Rain'!B319</f>
        <v>-16.964335728901801</v>
      </c>
      <c r="G319" s="5">
        <f t="shared" si="22"/>
        <v>4.2902500375409267E-8</v>
      </c>
      <c r="H319" s="5">
        <f t="shared" si="23"/>
        <v>1.1798187603237548E-7</v>
      </c>
      <c r="I319" s="11">
        <f t="shared" si="24"/>
        <v>8157667.965321443</v>
      </c>
      <c r="J319" s="5">
        <f t="shared" si="21"/>
        <v>35.204223079061478</v>
      </c>
    </row>
    <row r="320" spans="1:10" x14ac:dyDescent="0.25">
      <c r="A320">
        <v>280</v>
      </c>
      <c r="B320">
        <v>2300</v>
      </c>
      <c r="F320">
        <f>'Switchgrass Fit High Rain'!$B$17+'Switchgrass Fit High Rain'!$B$18*'Switchgrass k=0.102 High Rain'!B320</f>
        <v>-17.066335728901805</v>
      </c>
      <c r="G320" s="5">
        <f t="shared" si="22"/>
        <v>3.87422256794795E-8</v>
      </c>
      <c r="H320" s="5">
        <f t="shared" si="23"/>
        <v>1.0654112061856863E-7</v>
      </c>
      <c r="I320" s="11">
        <f t="shared" si="24"/>
        <v>8157667.9653215883</v>
      </c>
      <c r="J320" s="5">
        <f t="shared" si="21"/>
        <v>35.20422307906211</v>
      </c>
    </row>
    <row r="321" spans="1:10" x14ac:dyDescent="0.25">
      <c r="A321">
        <v>281</v>
      </c>
      <c r="B321">
        <v>2301</v>
      </c>
      <c r="F321">
        <f>'Switchgrass Fit High Rain'!$B$17+'Switchgrass Fit High Rain'!$B$18*'Switchgrass k=0.102 High Rain'!B321</f>
        <v>-17.168335728901809</v>
      </c>
      <c r="G321" s="5">
        <f t="shared" si="22"/>
        <v>3.4985374685994685E-8</v>
      </c>
      <c r="H321" s="5">
        <f t="shared" si="23"/>
        <v>9.620978038648538E-8</v>
      </c>
      <c r="I321" s="11">
        <f t="shared" si="24"/>
        <v>8157667.9653217196</v>
      </c>
      <c r="J321" s="5">
        <f t="shared" si="21"/>
        <v>35.204223079062672</v>
      </c>
    </row>
    <row r="322" spans="1:10" x14ac:dyDescent="0.25">
      <c r="A322">
        <v>282</v>
      </c>
      <c r="B322">
        <v>2302</v>
      </c>
      <c r="F322">
        <f>'Switchgrass Fit High Rain'!$B$17+'Switchgrass Fit High Rain'!$B$18*'Switchgrass k=0.102 High Rain'!B322</f>
        <v>-17.270335728901813</v>
      </c>
      <c r="G322" s="5">
        <f t="shared" si="22"/>
        <v>3.1592827217661327E-8</v>
      </c>
      <c r="H322" s="5">
        <f t="shared" si="23"/>
        <v>8.6880274848568653E-8</v>
      </c>
      <c r="I322" s="11">
        <f t="shared" si="24"/>
        <v>8157667.9653218379</v>
      </c>
      <c r="J322" s="5">
        <f t="shared" si="21"/>
        <v>35.204223079063183</v>
      </c>
    </row>
    <row r="323" spans="1:10" x14ac:dyDescent="0.25">
      <c r="A323">
        <v>283</v>
      </c>
      <c r="B323">
        <v>2303</v>
      </c>
      <c r="F323">
        <f>'Switchgrass Fit High Rain'!$B$17+'Switchgrass Fit High Rain'!$B$18*'Switchgrass k=0.102 High Rain'!B323</f>
        <v>-17.372335728901788</v>
      </c>
      <c r="G323" s="5">
        <f t="shared" si="22"/>
        <v>2.8529256598317699E-8</v>
      </c>
      <c r="H323" s="5">
        <f t="shared" si="23"/>
        <v>7.8455455645373679E-8</v>
      </c>
      <c r="I323" s="11">
        <f t="shared" si="24"/>
        <v>8157667.965321945</v>
      </c>
      <c r="J323" s="5">
        <f t="shared" si="21"/>
        <v>35.204223079063645</v>
      </c>
    </row>
    <row r="324" spans="1:10" x14ac:dyDescent="0.25">
      <c r="A324">
        <v>284</v>
      </c>
      <c r="B324">
        <v>2304</v>
      </c>
      <c r="F324">
        <f>'Switchgrass Fit High Rain'!$B$17+'Switchgrass Fit High Rain'!$B$18*'Switchgrass k=0.102 High Rain'!B324</f>
        <v>-17.474335728901792</v>
      </c>
      <c r="G324" s="5">
        <f t="shared" si="22"/>
        <v>2.5762761795425076E-8</v>
      </c>
      <c r="H324" s="5">
        <f t="shared" si="23"/>
        <v>7.0847594937418956E-8</v>
      </c>
      <c r="I324" s="11">
        <f t="shared" si="24"/>
        <v>8157667.9653220419</v>
      </c>
      <c r="J324" s="5">
        <f t="shared" si="21"/>
        <v>35.204223079064064</v>
      </c>
    </row>
    <row r="325" spans="1:10" x14ac:dyDescent="0.25">
      <c r="A325">
        <v>285</v>
      </c>
      <c r="B325">
        <v>2305</v>
      </c>
      <c r="F325">
        <f>'Switchgrass Fit High Rain'!$B$17+'Switchgrass Fit High Rain'!$B$18*'Switchgrass k=0.102 High Rain'!B325</f>
        <v>-17.576335728901796</v>
      </c>
      <c r="G325" s="5">
        <f t="shared" si="22"/>
        <v>2.3264535233874685E-8</v>
      </c>
      <c r="H325" s="5">
        <f t="shared" si="23"/>
        <v>6.3977471893155379E-8</v>
      </c>
      <c r="I325" s="11">
        <f t="shared" si="24"/>
        <v>8157667.9653221294</v>
      </c>
      <c r="J325" s="5">
        <f t="shared" si="21"/>
        <v>35.204223079064448</v>
      </c>
    </row>
    <row r="326" spans="1:10" x14ac:dyDescent="0.25">
      <c r="A326">
        <v>286</v>
      </c>
      <c r="B326">
        <v>2306</v>
      </c>
      <c r="F326">
        <f>'Switchgrass Fit High Rain'!$B$17+'Switchgrass Fit High Rain'!$B$18*'Switchgrass k=0.102 High Rain'!B326</f>
        <v>-17.6783357289018</v>
      </c>
      <c r="G326" s="5">
        <f t="shared" si="22"/>
        <v>2.1008562822030565E-8</v>
      </c>
      <c r="H326" s="5">
        <f t="shared" si="23"/>
        <v>5.7773547760584053E-8</v>
      </c>
      <c r="I326" s="11">
        <f t="shared" si="24"/>
        <v>8157667.9653222086</v>
      </c>
      <c r="J326" s="5">
        <f t="shared" si="21"/>
        <v>35.204223079064782</v>
      </c>
    </row>
    <row r="327" spans="1:10" x14ac:dyDescent="0.25">
      <c r="A327">
        <v>287</v>
      </c>
      <c r="B327">
        <v>2307</v>
      </c>
      <c r="F327">
        <f>'Switchgrass Fit High Rain'!$B$17+'Switchgrass Fit High Rain'!$B$18*'Switchgrass k=0.102 High Rain'!B327</f>
        <v>-17.780335728901804</v>
      </c>
      <c r="G327" s="5">
        <f t="shared" si="22"/>
        <v>1.897135306638562E-8</v>
      </c>
      <c r="H327" s="5">
        <f t="shared" si="23"/>
        <v>5.2171220932560453E-8</v>
      </c>
      <c r="I327" s="11">
        <f t="shared" si="24"/>
        <v>8157667.9653222794</v>
      </c>
      <c r="J327" s="5">
        <f t="shared" ref="J327:J390" si="25">I327/$C$2*100</f>
        <v>35.204223079065088</v>
      </c>
    </row>
    <row r="328" spans="1:10" x14ac:dyDescent="0.25">
      <c r="A328">
        <v>288</v>
      </c>
      <c r="B328">
        <v>2308</v>
      </c>
      <c r="F328">
        <f>'Switchgrass Fit High Rain'!$B$17+'Switchgrass Fit High Rain'!$B$18*'Switchgrass k=0.102 High Rain'!B328</f>
        <v>-17.882335728901808</v>
      </c>
      <c r="G328" s="5">
        <f t="shared" si="22"/>
        <v>1.7131692454090113E-8</v>
      </c>
      <c r="H328" s="5">
        <f t="shared" si="23"/>
        <v>4.711215424874781E-8</v>
      </c>
      <c r="I328" s="11">
        <f t="shared" si="24"/>
        <v>8157667.9653223436</v>
      </c>
      <c r="J328" s="5">
        <f t="shared" si="25"/>
        <v>35.204223079065365</v>
      </c>
    </row>
    <row r="329" spans="1:10" x14ac:dyDescent="0.25">
      <c r="A329">
        <v>289</v>
      </c>
      <c r="B329">
        <v>2309</v>
      </c>
      <c r="F329">
        <f>'Switchgrass Fit High Rain'!$B$17+'Switchgrass Fit High Rain'!$B$18*'Switchgrass k=0.102 High Rain'!B329</f>
        <v>-17.984335728901812</v>
      </c>
      <c r="G329" s="5">
        <f t="shared" si="22"/>
        <v>1.5470424556146016E-8</v>
      </c>
      <c r="H329" s="5">
        <f t="shared" si="23"/>
        <v>4.2543667529401544E-8</v>
      </c>
      <c r="I329" s="11">
        <f t="shared" si="24"/>
        <v>8157667.9653224023</v>
      </c>
      <c r="J329" s="5">
        <f t="shared" si="25"/>
        <v>35.204223079065621</v>
      </c>
    </row>
    <row r="330" spans="1:10" x14ac:dyDescent="0.25">
      <c r="A330">
        <v>290</v>
      </c>
      <c r="B330">
        <v>2310</v>
      </c>
      <c r="F330">
        <f>'Switchgrass Fit High Rain'!$B$17+'Switchgrass Fit High Rain'!$B$18*'Switchgrass k=0.102 High Rain'!B330</f>
        <v>-18.086335728901787</v>
      </c>
      <c r="G330" s="5">
        <f t="shared" si="22"/>
        <v>1.3970250551064062E-8</v>
      </c>
      <c r="H330" s="5">
        <f t="shared" si="23"/>
        <v>3.8418189015426168E-8</v>
      </c>
      <c r="I330" s="11">
        <f t="shared" si="24"/>
        <v>8157667.9653224545</v>
      </c>
      <c r="J330" s="5">
        <f t="shared" si="25"/>
        <v>35.204223079065841</v>
      </c>
    </row>
    <row r="331" spans="1:10" x14ac:dyDescent="0.25">
      <c r="A331">
        <v>291</v>
      </c>
      <c r="B331">
        <v>2311</v>
      </c>
      <c r="F331">
        <f>'Switchgrass Fit High Rain'!$B$17+'Switchgrass Fit High Rain'!$B$18*'Switchgrass k=0.102 High Rain'!B331</f>
        <v>-18.188335728901791</v>
      </c>
      <c r="G331" s="5">
        <f t="shared" si="22"/>
        <v>1.261554909182921E-8</v>
      </c>
      <c r="H331" s="5">
        <f t="shared" si="23"/>
        <v>3.4692760002530327E-8</v>
      </c>
      <c r="I331" s="11">
        <f t="shared" si="24"/>
        <v>8157667.965322502</v>
      </c>
      <c r="J331" s="5">
        <f t="shared" si="25"/>
        <v>35.204223079066047</v>
      </c>
    </row>
    <row r="332" spans="1:10" x14ac:dyDescent="0.25">
      <c r="A332">
        <v>292</v>
      </c>
      <c r="B332">
        <v>2312</v>
      </c>
      <c r="F332">
        <f>'Switchgrass Fit High Rain'!$B$17+'Switchgrass Fit High Rain'!$B$18*'Switchgrass k=0.102 High Rain'!B332</f>
        <v>-18.290335728901795</v>
      </c>
      <c r="G332" s="5">
        <f t="shared" si="22"/>
        <v>1.1392213640451194E-8</v>
      </c>
      <c r="H332" s="5">
        <f t="shared" si="23"/>
        <v>3.1328587511240784E-8</v>
      </c>
      <c r="I332" s="11">
        <f t="shared" si="24"/>
        <v>8157667.9653225448</v>
      </c>
      <c r="J332" s="5">
        <f t="shared" si="25"/>
        <v>35.204223079066239</v>
      </c>
    </row>
    <row r="333" spans="1:10" x14ac:dyDescent="0.25">
      <c r="A333">
        <v>293</v>
      </c>
      <c r="B333">
        <v>2313</v>
      </c>
      <c r="F333">
        <f>'Switchgrass Fit High Rain'!$B$17+'Switchgrass Fit High Rain'!$B$18*'Switchgrass k=0.102 High Rain'!B333</f>
        <v>-18.392335728901799</v>
      </c>
      <c r="G333" s="5">
        <f t="shared" si="22"/>
        <v>1.0287505576252664E-8</v>
      </c>
      <c r="H333" s="5">
        <f t="shared" si="23"/>
        <v>2.8290640334694828E-8</v>
      </c>
      <c r="I333" s="11">
        <f t="shared" si="24"/>
        <v>8157667.965322583</v>
      </c>
      <c r="J333" s="5">
        <f t="shared" si="25"/>
        <v>35.204223079066402</v>
      </c>
    </row>
    <row r="334" spans="1:10" x14ac:dyDescent="0.25">
      <c r="A334">
        <v>294</v>
      </c>
      <c r="B334">
        <v>2314</v>
      </c>
      <c r="F334">
        <f>'Switchgrass Fit High Rain'!$B$17+'Switchgrass Fit High Rain'!$B$18*'Switchgrass k=0.102 High Rain'!B334</f>
        <v>-18.494335728901802</v>
      </c>
      <c r="G334" s="5">
        <f t="shared" si="22"/>
        <v>9.2899215483144787E-9</v>
      </c>
      <c r="H334" s="5">
        <f t="shared" si="23"/>
        <v>2.5547284257864816E-8</v>
      </c>
      <c r="I334" s="11">
        <f t="shared" si="24"/>
        <v>8157667.9653226174</v>
      </c>
      <c r="J334" s="5">
        <f t="shared" si="25"/>
        <v>35.204223079066551</v>
      </c>
    </row>
    <row r="335" spans="1:10" x14ac:dyDescent="0.25">
      <c r="A335">
        <v>295</v>
      </c>
      <c r="B335">
        <v>2315</v>
      </c>
      <c r="F335">
        <f>'Switchgrass Fit High Rain'!$B$17+'Switchgrass Fit High Rain'!$B$18*'Switchgrass k=0.102 High Rain'!B335</f>
        <v>-18.596335728901806</v>
      </c>
      <c r="G335" s="5">
        <f t="shared" si="22"/>
        <v>8.3890736908134283E-9</v>
      </c>
      <c r="H335" s="5">
        <f t="shared" si="23"/>
        <v>2.3069952649736927E-8</v>
      </c>
      <c r="I335" s="11">
        <f t="shared" si="24"/>
        <v>8157667.9653226491</v>
      </c>
      <c r="J335" s="5">
        <f t="shared" si="25"/>
        <v>35.204223079066686</v>
      </c>
    </row>
    <row r="336" spans="1:10" x14ac:dyDescent="0.25">
      <c r="A336">
        <v>296</v>
      </c>
      <c r="B336">
        <v>2316</v>
      </c>
      <c r="F336">
        <f>'Switchgrass Fit High Rain'!$B$17+'Switchgrass Fit High Rain'!$B$18*'Switchgrass k=0.102 High Rain'!B336</f>
        <v>-18.69833572890181</v>
      </c>
      <c r="G336" s="5">
        <f t="shared" si="22"/>
        <v>7.5755814539323911E-9</v>
      </c>
      <c r="H336" s="5">
        <f t="shared" si="23"/>
        <v>2.0832848998314074E-8</v>
      </c>
      <c r="I336" s="11">
        <f t="shared" si="24"/>
        <v>8157667.965322677</v>
      </c>
      <c r="J336" s="5">
        <f t="shared" si="25"/>
        <v>35.204223079066807</v>
      </c>
    </row>
    <row r="337" spans="1:10" x14ac:dyDescent="0.25">
      <c r="A337">
        <v>297</v>
      </c>
      <c r="B337">
        <v>2317</v>
      </c>
      <c r="F337">
        <f>'Switchgrass Fit High Rain'!$B$17+'Switchgrass Fit High Rain'!$B$18*'Switchgrass k=0.102 High Rain'!B337</f>
        <v>-18.800335728901786</v>
      </c>
      <c r="G337" s="5">
        <f t="shared" si="22"/>
        <v>6.8409739239757926E-9</v>
      </c>
      <c r="H337" s="5">
        <f t="shared" si="23"/>
        <v>1.8812678290933428E-8</v>
      </c>
      <c r="I337" s="11">
        <f t="shared" si="24"/>
        <v>8157667.9653227022</v>
      </c>
      <c r="J337" s="5">
        <f t="shared" si="25"/>
        <v>35.204223079066914</v>
      </c>
    </row>
    <row r="338" spans="1:10" x14ac:dyDescent="0.25">
      <c r="A338">
        <v>298</v>
      </c>
      <c r="B338">
        <v>2318</v>
      </c>
      <c r="F338">
        <f>'Switchgrass Fit High Rain'!$B$17+'Switchgrass Fit High Rain'!$B$18*'Switchgrass k=0.102 High Rain'!B338</f>
        <v>-18.902335728901789</v>
      </c>
      <c r="G338" s="5">
        <f t="shared" si="22"/>
        <v>6.1776016155463132E-9</v>
      </c>
      <c r="H338" s="5">
        <f t="shared" si="23"/>
        <v>1.6988404442752363E-8</v>
      </c>
      <c r="I338" s="11">
        <f t="shared" si="24"/>
        <v>8157667.9653227255</v>
      </c>
      <c r="J338" s="5">
        <f t="shared" si="25"/>
        <v>35.204223079067013</v>
      </c>
    </row>
    <row r="339" spans="1:10" x14ac:dyDescent="0.25">
      <c r="A339">
        <v>299</v>
      </c>
      <c r="B339">
        <v>2319</v>
      </c>
      <c r="F339">
        <f>'Switchgrass Fit High Rain'!$B$17+'Switchgrass Fit High Rain'!$B$18*'Switchgrass k=0.102 High Rain'!B339</f>
        <v>-19.004335728901793</v>
      </c>
      <c r="G339" s="5">
        <f t="shared" si="22"/>
        <v>5.5785568172756952E-9</v>
      </c>
      <c r="H339" s="5">
        <f t="shared" si="23"/>
        <v>1.534103124750816E-8</v>
      </c>
      <c r="I339" s="11">
        <f t="shared" si="24"/>
        <v>8157667.965322746</v>
      </c>
      <c r="J339" s="5">
        <f t="shared" si="25"/>
        <v>35.204223079067106</v>
      </c>
    </row>
    <row r="340" spans="1:10" x14ac:dyDescent="0.25">
      <c r="A340">
        <v>300</v>
      </c>
      <c r="B340">
        <v>2320</v>
      </c>
      <c r="F340">
        <f>'Switchgrass Fit High Rain'!$B$17+'Switchgrass Fit High Rain'!$B$18*'Switchgrass k=0.102 High Rain'!B340</f>
        <v>-19.106335728901797</v>
      </c>
      <c r="G340" s="5">
        <f t="shared" si="22"/>
        <v>5.037601661663808E-9</v>
      </c>
      <c r="H340" s="5">
        <f t="shared" si="23"/>
        <v>1.3853404569575472E-8</v>
      </c>
      <c r="I340" s="11">
        <f t="shared" si="24"/>
        <v>8157667.9653227646</v>
      </c>
      <c r="J340" s="5">
        <f t="shared" si="25"/>
        <v>35.204223079067191</v>
      </c>
    </row>
    <row r="341" spans="1:10" x14ac:dyDescent="0.25">
      <c r="A341">
        <v>301</v>
      </c>
      <c r="B341">
        <v>2321</v>
      </c>
      <c r="F341">
        <f>'Switchgrass Fit High Rain'!$B$17+'Switchgrass Fit High Rain'!$B$18*'Switchgrass k=0.102 High Rain'!B341</f>
        <v>-19.208335728901801</v>
      </c>
      <c r="G341" s="5">
        <f t="shared" si="22"/>
        <v>4.5491031700186399E-9</v>
      </c>
      <c r="H341" s="5">
        <f t="shared" si="23"/>
        <v>1.2510033717551261E-8</v>
      </c>
      <c r="I341" s="11">
        <f t="shared" si="24"/>
        <v>8157667.9653227814</v>
      </c>
      <c r="J341" s="5">
        <f t="shared" si="25"/>
        <v>35.204223079067262</v>
      </c>
    </row>
    <row r="342" spans="1:10" x14ac:dyDescent="0.25">
      <c r="A342">
        <v>302</v>
      </c>
      <c r="B342">
        <v>2322</v>
      </c>
      <c r="F342">
        <f>'Switchgrass Fit High Rain'!$B$17+'Switchgrass Fit High Rain'!$B$18*'Switchgrass k=0.102 High Rain'!B342</f>
        <v>-19.310335728901805</v>
      </c>
      <c r="G342" s="5">
        <f t="shared" si="22"/>
        <v>4.1079745961173826E-9</v>
      </c>
      <c r="H342" s="5">
        <f t="shared" si="23"/>
        <v>1.1296930139322803E-8</v>
      </c>
      <c r="I342" s="11">
        <f t="shared" si="24"/>
        <v>8157667.9653227963</v>
      </c>
      <c r="J342" s="5">
        <f t="shared" si="25"/>
        <v>35.204223079067319</v>
      </c>
    </row>
    <row r="343" spans="1:10" x14ac:dyDescent="0.25">
      <c r="A343">
        <v>303</v>
      </c>
      <c r="B343">
        <v>2323</v>
      </c>
      <c r="F343">
        <f>'Switchgrass Fit High Rain'!$B$17+'Switchgrass Fit High Rain'!$B$18*'Switchgrass k=0.102 High Rain'!B343</f>
        <v>-19.412335728901809</v>
      </c>
      <c r="G343" s="5">
        <f t="shared" si="22"/>
        <v>3.7096224577990011E-9</v>
      </c>
      <c r="H343" s="5">
        <f t="shared" si="23"/>
        <v>1.0201461758947253E-8</v>
      </c>
      <c r="I343" s="11">
        <f t="shared" si="24"/>
        <v>8157667.9653228102</v>
      </c>
      <c r="J343" s="5">
        <f t="shared" si="25"/>
        <v>35.204223079067383</v>
      </c>
    </row>
    <row r="344" spans="1:10" x14ac:dyDescent="0.25">
      <c r="A344">
        <v>304</v>
      </c>
      <c r="B344">
        <v>2324</v>
      </c>
      <c r="F344">
        <f>'Switchgrass Fit High Rain'!$B$17+'Switchgrass Fit High Rain'!$B$18*'Switchgrass k=0.102 High Rain'!B344</f>
        <v>-19.514335728901813</v>
      </c>
      <c r="G344" s="5">
        <f t="shared" si="22"/>
        <v>3.3498987049270159E-9</v>
      </c>
      <c r="H344" s="5">
        <f t="shared" si="23"/>
        <v>9.2122214385492944E-9</v>
      </c>
      <c r="I344" s="11">
        <f t="shared" si="24"/>
        <v>8157667.9653228233</v>
      </c>
      <c r="J344" s="5">
        <f t="shared" si="25"/>
        <v>35.20422307906744</v>
      </c>
    </row>
    <row r="345" spans="1:10" x14ac:dyDescent="0.25">
      <c r="A345">
        <v>305</v>
      </c>
      <c r="B345">
        <v>2325</v>
      </c>
      <c r="F345">
        <f>'Switchgrass Fit High Rain'!$B$17+'Switchgrass Fit High Rain'!$B$18*'Switchgrass k=0.102 High Rain'!B345</f>
        <v>-19.616335728901788</v>
      </c>
      <c r="G345" s="5">
        <f t="shared" si="22"/>
        <v>3.0250575256464685E-9</v>
      </c>
      <c r="H345" s="5">
        <f t="shared" si="23"/>
        <v>8.3189081955277889E-9</v>
      </c>
      <c r="I345" s="11">
        <f t="shared" si="24"/>
        <v>8157667.9653228344</v>
      </c>
      <c r="J345" s="5">
        <f t="shared" si="25"/>
        <v>35.204223079067489</v>
      </c>
    </row>
    <row r="346" spans="1:10" x14ac:dyDescent="0.25">
      <c r="A346">
        <v>306</v>
      </c>
      <c r="B346">
        <v>2326</v>
      </c>
      <c r="F346">
        <f>'Switchgrass Fit High Rain'!$B$17+'Switchgrass Fit High Rain'!$B$18*'Switchgrass k=0.102 High Rain'!B346</f>
        <v>-19.718335728901792</v>
      </c>
      <c r="G346" s="5">
        <f t="shared" si="22"/>
        <v>2.7317163411570817E-9</v>
      </c>
      <c r="H346" s="5">
        <f t="shared" si="23"/>
        <v>7.5122199381819741E-9</v>
      </c>
      <c r="I346" s="11">
        <f t="shared" si="24"/>
        <v>8157667.9653228447</v>
      </c>
      <c r="J346" s="5">
        <f t="shared" si="25"/>
        <v>35.204223079067532</v>
      </c>
    </row>
    <row r="347" spans="1:10" x14ac:dyDescent="0.25">
      <c r="A347">
        <v>307</v>
      </c>
      <c r="B347">
        <v>2327</v>
      </c>
      <c r="F347">
        <f>'Switchgrass Fit High Rain'!$B$17+'Switchgrass Fit High Rain'!$B$18*'Switchgrass k=0.102 High Rain'!B347</f>
        <v>-19.820335728901796</v>
      </c>
      <c r="G347" s="5">
        <f t="shared" si="22"/>
        <v>2.4668205828416145E-9</v>
      </c>
      <c r="H347" s="5">
        <f t="shared" si="23"/>
        <v>6.7837566028144397E-9</v>
      </c>
      <c r="I347" s="11">
        <f t="shared" si="24"/>
        <v>8157667.965322854</v>
      </c>
      <c r="J347" s="5">
        <f t="shared" si="25"/>
        <v>35.204223079067567</v>
      </c>
    </row>
    <row r="348" spans="1:10" x14ac:dyDescent="0.25">
      <c r="A348">
        <v>308</v>
      </c>
      <c r="B348">
        <v>2328</v>
      </c>
      <c r="F348">
        <f>'Switchgrass Fit High Rain'!$B$17+'Switchgrass Fit High Rain'!$B$18*'Switchgrass k=0.102 High Rain'!B348</f>
        <v>-19.9223357289018</v>
      </c>
      <c r="G348" s="5">
        <f t="shared" si="22"/>
        <v>2.2276118849710118E-9</v>
      </c>
      <c r="H348" s="5">
        <f t="shared" si="23"/>
        <v>6.1259326836702824E-9</v>
      </c>
      <c r="I348" s="11">
        <f t="shared" si="24"/>
        <v>8157667.9653228624</v>
      </c>
      <c r="J348" s="5">
        <f t="shared" si="25"/>
        <v>35.20422307906761</v>
      </c>
    </row>
    <row r="349" spans="1:10" x14ac:dyDescent="0.25">
      <c r="A349">
        <v>309</v>
      </c>
      <c r="B349">
        <v>2329</v>
      </c>
      <c r="F349">
        <f>'Switchgrass Fit High Rain'!$B$17+'Switchgrass Fit High Rain'!$B$18*'Switchgrass k=0.102 High Rain'!B349</f>
        <v>-20.024335728901804</v>
      </c>
      <c r="G349" s="5">
        <f t="shared" si="22"/>
        <v>2.0115993617776269E-9</v>
      </c>
      <c r="H349" s="5">
        <f t="shared" si="23"/>
        <v>5.531898244888474E-9</v>
      </c>
      <c r="I349" s="11">
        <f t="shared" si="24"/>
        <v>8157667.9653228698</v>
      </c>
      <c r="J349" s="5">
        <f t="shared" si="25"/>
        <v>35.204223079067638</v>
      </c>
    </row>
    <row r="350" spans="1:10" x14ac:dyDescent="0.25">
      <c r="A350">
        <v>310</v>
      </c>
      <c r="B350">
        <v>2330</v>
      </c>
      <c r="F350">
        <f>'Switchgrass Fit High Rain'!$B$17+'Switchgrass Fit High Rain'!$B$18*'Switchgrass k=0.102 High Rain'!B350</f>
        <v>-20.126335728901807</v>
      </c>
      <c r="G350" s="5">
        <f t="shared" si="22"/>
        <v>1.816533669803442E-9</v>
      </c>
      <c r="H350" s="5">
        <f t="shared" si="23"/>
        <v>4.9954675919594657E-9</v>
      </c>
      <c r="I350" s="11">
        <f t="shared" si="24"/>
        <v>8157667.9653228763</v>
      </c>
      <c r="J350" s="5">
        <f t="shared" si="25"/>
        <v>35.204223079067667</v>
      </c>
    </row>
    <row r="351" spans="1:10" x14ac:dyDescent="0.25">
      <c r="A351">
        <v>311</v>
      </c>
      <c r="B351">
        <v>2331</v>
      </c>
      <c r="F351">
        <f>'Switchgrass Fit High Rain'!$B$17+'Switchgrass Fit High Rain'!$B$18*'Switchgrass k=0.102 High Rain'!B351</f>
        <v>-20.228335728901811</v>
      </c>
      <c r="G351" s="5">
        <f t="shared" si="22"/>
        <v>1.6403835854340155E-9</v>
      </c>
      <c r="H351" s="5">
        <f t="shared" si="23"/>
        <v>4.5110548599435422E-9</v>
      </c>
      <c r="I351" s="11">
        <f t="shared" si="24"/>
        <v>8157667.9653228829</v>
      </c>
      <c r="J351" s="5">
        <f t="shared" si="25"/>
        <v>35.204223079067695</v>
      </c>
    </row>
    <row r="352" spans="1:10" x14ac:dyDescent="0.25">
      <c r="A352">
        <v>312</v>
      </c>
      <c r="B352">
        <v>2332</v>
      </c>
      <c r="F352">
        <f>'Switchgrass Fit High Rain'!$B$17+'Switchgrass Fit High Rain'!$B$18*'Switchgrass k=0.102 High Rain'!B352</f>
        <v>-20.330335728901787</v>
      </c>
      <c r="G352" s="5">
        <f t="shared" si="22"/>
        <v>1.4813148537195E-9</v>
      </c>
      <c r="H352" s="5">
        <f t="shared" si="23"/>
        <v>4.0736158477286247E-9</v>
      </c>
      <c r="I352" s="11">
        <f t="shared" si="24"/>
        <v>8157667.9653228885</v>
      </c>
      <c r="J352" s="5">
        <f t="shared" si="25"/>
        <v>35.204223079067717</v>
      </c>
    </row>
    <row r="353" spans="1:10" x14ac:dyDescent="0.25">
      <c r="A353">
        <v>313</v>
      </c>
      <c r="B353">
        <v>2333</v>
      </c>
      <c r="F353">
        <f>'Switchgrass Fit High Rain'!$B$17+'Switchgrass Fit High Rain'!$B$18*'Switchgrass k=0.102 High Rain'!B353</f>
        <v>-20.432335728901791</v>
      </c>
      <c r="G353" s="5">
        <f t="shared" si="22"/>
        <v>1.3376710882347628E-9</v>
      </c>
      <c r="H353" s="5">
        <f t="shared" si="23"/>
        <v>3.6785954926455975E-9</v>
      </c>
      <c r="I353" s="11">
        <f t="shared" si="24"/>
        <v>8157667.9653228931</v>
      </c>
      <c r="J353" s="5">
        <f t="shared" si="25"/>
        <v>35.204223079067738</v>
      </c>
    </row>
    <row r="354" spans="1:10" x14ac:dyDescent="0.25">
      <c r="A354">
        <v>314</v>
      </c>
      <c r="B354">
        <v>2334</v>
      </c>
      <c r="F354">
        <f>'Switchgrass Fit High Rain'!$B$17+'Switchgrass Fit High Rain'!$B$18*'Switchgrass k=0.102 High Rain'!B354</f>
        <v>-20.534335728901794</v>
      </c>
      <c r="G354" s="5">
        <f t="shared" si="22"/>
        <v>1.2079565230890517E-9</v>
      </c>
      <c r="H354" s="5">
        <f t="shared" si="23"/>
        <v>3.3218804384948919E-9</v>
      </c>
      <c r="I354" s="11">
        <f t="shared" si="24"/>
        <v>8157667.9653228978</v>
      </c>
      <c r="J354" s="5">
        <f t="shared" si="25"/>
        <v>35.204223079067759</v>
      </c>
    </row>
    <row r="355" spans="1:10" x14ac:dyDescent="0.25">
      <c r="A355">
        <v>315</v>
      </c>
      <c r="B355">
        <v>2335</v>
      </c>
      <c r="F355">
        <f>'Switchgrass Fit High Rain'!$B$17+'Switchgrass Fit High Rain'!$B$18*'Switchgrass k=0.102 High Rain'!B355</f>
        <v>-20.636335728901798</v>
      </c>
      <c r="G355" s="5">
        <f t="shared" si="22"/>
        <v>1.0908204374805973E-9</v>
      </c>
      <c r="H355" s="5">
        <f t="shared" si="23"/>
        <v>2.9997562030716426E-9</v>
      </c>
      <c r="I355" s="11">
        <f t="shared" si="24"/>
        <v>8157667.9653229015</v>
      </c>
      <c r="J355" s="5">
        <f t="shared" si="25"/>
        <v>35.204223079067773</v>
      </c>
    </row>
    <row r="356" spans="1:10" x14ac:dyDescent="0.25">
      <c r="A356">
        <v>316</v>
      </c>
      <c r="B356">
        <v>2336</v>
      </c>
      <c r="F356">
        <f>'Switchgrass Fit High Rain'!$B$17+'Switchgrass Fit High Rain'!$B$18*'Switchgrass k=0.102 High Rain'!B356</f>
        <v>-20.738335728901802</v>
      </c>
      <c r="G356" s="5">
        <f t="shared" si="22"/>
        <v>9.8504309060934824E-10</v>
      </c>
      <c r="H356" s="5">
        <f t="shared" si="23"/>
        <v>2.7088684991757078E-9</v>
      </c>
      <c r="I356" s="11">
        <f t="shared" si="24"/>
        <v>8157667.9653229052</v>
      </c>
      <c r="J356" s="5">
        <f t="shared" si="25"/>
        <v>35.204223079067795</v>
      </c>
    </row>
    <row r="357" spans="1:10" x14ac:dyDescent="0.25">
      <c r="A357">
        <v>317</v>
      </c>
      <c r="B357">
        <v>2337</v>
      </c>
      <c r="F357">
        <f>'Switchgrass Fit High Rain'!$B$17+'Switchgrass Fit High Rain'!$B$18*'Switchgrass k=0.102 High Rain'!B357</f>
        <v>-20.840335728901806</v>
      </c>
      <c r="G357" s="5">
        <f t="shared" si="22"/>
        <v>8.8952302048748106E-10</v>
      </c>
      <c r="H357" s="5">
        <f t="shared" si="23"/>
        <v>2.4461883063405727E-9</v>
      </c>
      <c r="I357" s="11">
        <f t="shared" si="24"/>
        <v>8157667.9653229089</v>
      </c>
      <c r="J357" s="5">
        <f t="shared" si="25"/>
        <v>35.204223079067809</v>
      </c>
    </row>
    <row r="358" spans="1:10" x14ac:dyDescent="0.25">
      <c r="A358">
        <v>318</v>
      </c>
      <c r="B358">
        <v>2338</v>
      </c>
      <c r="F358">
        <f>'Switchgrass Fit High Rain'!$B$17+'Switchgrass Fit High Rain'!$B$18*'Switchgrass k=0.102 High Rain'!B358</f>
        <v>-20.94233572890181</v>
      </c>
      <c r="G358" s="5">
        <f t="shared" si="22"/>
        <v>8.0326557438995202E-10</v>
      </c>
      <c r="H358" s="5">
        <f t="shared" si="23"/>
        <v>2.2089803295723679E-9</v>
      </c>
      <c r="I358" s="11">
        <f t="shared" si="24"/>
        <v>8157667.9653229117</v>
      </c>
      <c r="J358" s="5">
        <f t="shared" si="25"/>
        <v>35.204223079067823</v>
      </c>
    </row>
    <row r="359" spans="1:10" x14ac:dyDescent="0.25">
      <c r="A359">
        <v>319</v>
      </c>
      <c r="B359">
        <v>2339</v>
      </c>
      <c r="F359">
        <f>'Switchgrass Fit High Rain'!$B$17+'Switchgrass Fit High Rain'!$B$18*'Switchgrass k=0.102 High Rain'!B359</f>
        <v>-21.044335728901785</v>
      </c>
      <c r="G359" s="5">
        <f t="shared" si="22"/>
        <v>7.2537255151241903E-10</v>
      </c>
      <c r="H359" s="5">
        <f t="shared" si="23"/>
        <v>1.9947745166591523E-9</v>
      </c>
      <c r="I359" s="11">
        <f t="shared" si="24"/>
        <v>8157667.9653229145</v>
      </c>
      <c r="J359" s="5">
        <f t="shared" si="25"/>
        <v>35.20422307906783</v>
      </c>
    </row>
    <row r="360" spans="1:10" x14ac:dyDescent="0.25">
      <c r="A360">
        <v>320</v>
      </c>
      <c r="B360">
        <v>2340</v>
      </c>
      <c r="F360">
        <f>'Switchgrass Fit High Rain'!$B$17+'Switchgrass Fit High Rain'!$B$18*'Switchgrass k=0.102 High Rain'!B360</f>
        <v>-21.146335728901789</v>
      </c>
      <c r="G360" s="5">
        <f t="shared" si="22"/>
        <v>6.5503284998516642E-10</v>
      </c>
      <c r="H360" s="5">
        <f t="shared" si="23"/>
        <v>1.8013403374592076E-9</v>
      </c>
      <c r="I360" s="11">
        <f t="shared" si="24"/>
        <v>8157667.9653229173</v>
      </c>
      <c r="J360" s="5">
        <f t="shared" si="25"/>
        <v>35.204223079067845</v>
      </c>
    </row>
    <row r="361" spans="1:10" x14ac:dyDescent="0.25">
      <c r="A361">
        <v>321</v>
      </c>
      <c r="B361">
        <v>2341</v>
      </c>
      <c r="F361">
        <f>'Switchgrass Fit High Rain'!$B$17+'Switchgrass Fit High Rain'!$B$18*'Switchgrass k=0.102 High Rain'!B361</f>
        <v>-21.248335728901793</v>
      </c>
      <c r="G361" s="5">
        <f t="shared" si="22"/>
        <v>5.9151402085048919E-10</v>
      </c>
      <c r="H361" s="5">
        <f t="shared" si="23"/>
        <v>1.6266635573388454E-9</v>
      </c>
      <c r="I361" s="11">
        <f t="shared" si="24"/>
        <v>8157667.9653229201</v>
      </c>
      <c r="J361" s="5">
        <f t="shared" si="25"/>
        <v>35.204223079067852</v>
      </c>
    </row>
    <row r="362" spans="1:10" x14ac:dyDescent="0.25">
      <c r="A362">
        <v>322</v>
      </c>
      <c r="B362">
        <v>2342</v>
      </c>
      <c r="F362">
        <f>'Switchgrass Fit High Rain'!$B$17+'Switchgrass Fit High Rain'!$B$18*'Switchgrass k=0.102 High Rain'!B362</f>
        <v>-21.350335728901797</v>
      </c>
      <c r="G362" s="5">
        <f t="shared" ref="G362:G425" si="26">EXP(F362)</f>
        <v>5.3415464105446984E-10</v>
      </c>
      <c r="H362" s="5">
        <f t="shared" ref="H362:H425" si="27">G362*44/16</f>
        <v>1.4689252628997921E-9</v>
      </c>
      <c r="I362" s="11">
        <f t="shared" ref="I362:I425" si="28">I361+G362+H362</f>
        <v>8157667.9653229229</v>
      </c>
      <c r="J362" s="5">
        <f t="shared" si="25"/>
        <v>35.204223079067873</v>
      </c>
    </row>
    <row r="363" spans="1:10" x14ac:dyDescent="0.25">
      <c r="A363">
        <v>323</v>
      </c>
      <c r="B363">
        <v>2343</v>
      </c>
      <c r="F363">
        <f>'Switchgrass Fit High Rain'!$B$17+'Switchgrass Fit High Rain'!$B$18*'Switchgrass k=0.102 High Rain'!B363</f>
        <v>-21.452335728901801</v>
      </c>
      <c r="G363" s="5">
        <f t="shared" si="26"/>
        <v>4.8235742603326592E-10</v>
      </c>
      <c r="H363" s="5">
        <f t="shared" si="27"/>
        <v>1.3264829215914814E-9</v>
      </c>
      <c r="I363" s="11">
        <f t="shared" si="28"/>
        <v>8157667.9653229248</v>
      </c>
      <c r="J363" s="5">
        <f t="shared" si="25"/>
        <v>35.204223079067873</v>
      </c>
    </row>
    <row r="364" spans="1:10" x14ac:dyDescent="0.25">
      <c r="A364">
        <v>324</v>
      </c>
      <c r="B364">
        <v>2344</v>
      </c>
      <c r="F364">
        <f>'Switchgrass Fit High Rain'!$B$17+'Switchgrass Fit High Rain'!$B$18*'Switchgrass k=0.102 High Rain'!B364</f>
        <v>-21.554335728901805</v>
      </c>
      <c r="G364" s="5">
        <f t="shared" si="26"/>
        <v>4.3558301017497184E-10</v>
      </c>
      <c r="H364" s="5">
        <f t="shared" si="27"/>
        <v>1.1978532779811725E-9</v>
      </c>
      <c r="I364" s="11">
        <f t="shared" si="28"/>
        <v>8157667.9653229257</v>
      </c>
      <c r="J364" s="5">
        <f t="shared" si="25"/>
        <v>35.20422307906788</v>
      </c>
    </row>
    <row r="365" spans="1:10" x14ac:dyDescent="0.25">
      <c r="A365">
        <v>325</v>
      </c>
      <c r="B365">
        <v>2345</v>
      </c>
      <c r="F365">
        <f>'Switchgrass Fit High Rain'!$B$17+'Switchgrass Fit High Rain'!$B$18*'Switchgrass k=0.102 High Rain'!B365</f>
        <v>-21.656335728901809</v>
      </c>
      <c r="G365" s="5">
        <f t="shared" si="26"/>
        <v>3.9334433039288309E-10</v>
      </c>
      <c r="H365" s="5">
        <f t="shared" si="27"/>
        <v>1.0816969085804286E-9</v>
      </c>
      <c r="I365" s="11">
        <f t="shared" si="28"/>
        <v>8157667.9653229266</v>
      </c>
      <c r="J365" s="5">
        <f t="shared" si="25"/>
        <v>35.204223079067887</v>
      </c>
    </row>
    <row r="366" spans="1:10" x14ac:dyDescent="0.25">
      <c r="A366">
        <v>326</v>
      </c>
      <c r="B366">
        <v>2346</v>
      </c>
      <c r="F366">
        <f>'Switchgrass Fit High Rain'!$B$17+'Switchgrass Fit High Rain'!$B$18*'Switchgrass k=0.102 High Rain'!B366</f>
        <v>-21.758335728901812</v>
      </c>
      <c r="G366" s="5">
        <f t="shared" si="26"/>
        <v>3.5520155432617839E-10</v>
      </c>
      <c r="H366" s="5">
        <f t="shared" si="27"/>
        <v>9.768042743969906E-10</v>
      </c>
      <c r="I366" s="11">
        <f t="shared" si="28"/>
        <v>8157667.9653229276</v>
      </c>
      <c r="J366" s="5">
        <f t="shared" si="25"/>
        <v>35.204223079067887</v>
      </c>
    </row>
    <row r="367" spans="1:10" x14ac:dyDescent="0.25">
      <c r="A367">
        <v>327</v>
      </c>
      <c r="B367">
        <v>2347</v>
      </c>
      <c r="F367">
        <f>'Switchgrass Fit High Rain'!$B$17+'Switchgrass Fit High Rain'!$B$18*'Switchgrass k=0.102 High Rain'!B367</f>
        <v>-21.860335728901788</v>
      </c>
      <c r="G367" s="5">
        <f t="shared" si="26"/>
        <v>3.2075750035526494E-10</v>
      </c>
      <c r="H367" s="5">
        <f t="shared" si="27"/>
        <v>8.8208312597697856E-10</v>
      </c>
      <c r="I367" s="11">
        <f t="shared" si="28"/>
        <v>8157667.9653229285</v>
      </c>
      <c r="J367" s="5">
        <f t="shared" si="25"/>
        <v>35.204223079067894</v>
      </c>
    </row>
    <row r="368" spans="1:10" x14ac:dyDescent="0.25">
      <c r="A368">
        <v>328</v>
      </c>
      <c r="B368">
        <v>2348</v>
      </c>
      <c r="F368">
        <f>'Switchgrass Fit High Rain'!$B$17+'Switchgrass Fit High Rain'!$B$18*'Switchgrass k=0.102 High Rain'!B368</f>
        <v>-21.962335728901792</v>
      </c>
      <c r="G368" s="5">
        <f t="shared" si="26"/>
        <v>2.8965350174024341E-10</v>
      </c>
      <c r="H368" s="5">
        <f t="shared" si="27"/>
        <v>7.9654712978566938E-10</v>
      </c>
      <c r="I368" s="11">
        <f t="shared" si="28"/>
        <v>8157667.9653229294</v>
      </c>
      <c r="J368" s="5">
        <f t="shared" si="25"/>
        <v>35.204223079067901</v>
      </c>
    </row>
    <row r="369" spans="1:10" x14ac:dyDescent="0.25">
      <c r="A369">
        <v>329</v>
      </c>
      <c r="B369">
        <v>2349</v>
      </c>
      <c r="F369">
        <f>'Switchgrass Fit High Rain'!$B$17+'Switchgrass Fit High Rain'!$B$18*'Switchgrass k=0.102 High Rain'!B369</f>
        <v>-22.064335728901796</v>
      </c>
      <c r="G369" s="5">
        <f t="shared" si="26"/>
        <v>2.6156567181581122E-10</v>
      </c>
      <c r="H369" s="5">
        <f t="shared" si="27"/>
        <v>7.1930559749348084E-10</v>
      </c>
      <c r="I369" s="11">
        <f t="shared" si="28"/>
        <v>8157667.9653229304</v>
      </c>
      <c r="J369" s="5">
        <f t="shared" si="25"/>
        <v>35.204223079067901</v>
      </c>
    </row>
    <row r="370" spans="1:10" x14ac:dyDescent="0.25">
      <c r="A370">
        <v>330</v>
      </c>
      <c r="B370">
        <v>2350</v>
      </c>
      <c r="F370">
        <f>'Switchgrass Fit High Rain'!$B$17+'Switchgrass Fit High Rain'!$B$18*'Switchgrass k=0.102 High Rain'!B370</f>
        <v>-22.166335728901799</v>
      </c>
      <c r="G370" s="5">
        <f t="shared" si="26"/>
        <v>2.3620153135179966E-10</v>
      </c>
      <c r="H370" s="5">
        <f t="shared" si="27"/>
        <v>6.4955421121744911E-10</v>
      </c>
      <c r="I370" s="11">
        <f t="shared" si="28"/>
        <v>8157667.9653229313</v>
      </c>
      <c r="J370" s="5">
        <f t="shared" si="25"/>
        <v>35.204223079067901</v>
      </c>
    </row>
    <row r="371" spans="1:10" x14ac:dyDescent="0.25">
      <c r="A371">
        <v>331</v>
      </c>
      <c r="B371">
        <v>2351</v>
      </c>
      <c r="F371">
        <f>'Switchgrass Fit High Rain'!$B$17+'Switchgrass Fit High Rain'!$B$18*'Switchgrass k=0.102 High Rain'!B371</f>
        <v>-22.268335728901803</v>
      </c>
      <c r="G371" s="5">
        <f t="shared" si="26"/>
        <v>2.1329696296011696E-10</v>
      </c>
      <c r="H371" s="5">
        <f t="shared" si="27"/>
        <v>5.8656664814032163E-10</v>
      </c>
      <c r="I371" s="11">
        <f t="shared" si="28"/>
        <v>8157667.9653229322</v>
      </c>
      <c r="J371" s="5">
        <f t="shared" si="25"/>
        <v>35.204223079067908</v>
      </c>
    </row>
    <row r="372" spans="1:10" x14ac:dyDescent="0.25">
      <c r="A372">
        <v>332</v>
      </c>
      <c r="B372">
        <v>2352</v>
      </c>
      <c r="F372">
        <f>'Switchgrass Fit High Rain'!$B$17+'Switchgrass Fit High Rain'!$B$18*'Switchgrass k=0.102 High Rain'!B372</f>
        <v>-22.370335728901807</v>
      </c>
      <c r="G372" s="5">
        <f t="shared" si="26"/>
        <v>1.9261346083420671E-10</v>
      </c>
      <c r="H372" s="5">
        <f t="shared" si="27"/>
        <v>5.2968701729406848E-10</v>
      </c>
      <c r="I372" s="11">
        <f t="shared" si="28"/>
        <v>8157667.9653229332</v>
      </c>
      <c r="J372" s="5">
        <f t="shared" si="25"/>
        <v>35.204223079067916</v>
      </c>
    </row>
    <row r="373" spans="1:10" x14ac:dyDescent="0.25">
      <c r="A373">
        <v>333</v>
      </c>
      <c r="B373">
        <v>2353</v>
      </c>
      <c r="F373">
        <f>'Switchgrass Fit High Rain'!$B$17+'Switchgrass Fit High Rain'!$B$18*'Switchgrass k=0.102 High Rain'!B373</f>
        <v>-22.472335728901811</v>
      </c>
      <c r="G373" s="5">
        <f t="shared" si="26"/>
        <v>1.7393564718250378E-10</v>
      </c>
      <c r="H373" s="5">
        <f t="shared" si="27"/>
        <v>4.7832302975188543E-10</v>
      </c>
      <c r="I373" s="11">
        <f t="shared" si="28"/>
        <v>8157667.9653229341</v>
      </c>
      <c r="J373" s="5">
        <f t="shared" si="25"/>
        <v>35.204223079067916</v>
      </c>
    </row>
    <row r="374" spans="1:10" x14ac:dyDescent="0.25">
      <c r="A374">
        <v>334</v>
      </c>
      <c r="B374">
        <v>2354</v>
      </c>
      <c r="F374">
        <f>'Switchgrass Fit High Rain'!$B$17+'Switchgrass Fit High Rain'!$B$18*'Switchgrass k=0.102 High Rain'!B374</f>
        <v>-22.574335728901787</v>
      </c>
      <c r="G374" s="5">
        <f t="shared" si="26"/>
        <v>1.5706902949445619E-10</v>
      </c>
      <c r="H374" s="5">
        <f t="shared" si="27"/>
        <v>4.3193983110975453E-10</v>
      </c>
      <c r="I374" s="11">
        <f t="shared" si="28"/>
        <v>8157667.9653229341</v>
      </c>
      <c r="J374" s="5">
        <f t="shared" si="25"/>
        <v>35.204223079067916</v>
      </c>
    </row>
    <row r="375" spans="1:10" x14ac:dyDescent="0.25">
      <c r="A375">
        <v>335</v>
      </c>
      <c r="B375">
        <v>2355</v>
      </c>
      <c r="F375">
        <f>'Switchgrass Fit High Rain'!$B$17+'Switchgrass Fit High Rain'!$B$18*'Switchgrass k=0.102 High Rain'!B375</f>
        <v>-22.67633572890179</v>
      </c>
      <c r="G375" s="5">
        <f t="shared" si="26"/>
        <v>1.4183797528544379E-10</v>
      </c>
      <c r="H375" s="5">
        <f t="shared" si="27"/>
        <v>3.9005443203497044E-10</v>
      </c>
      <c r="I375" s="11">
        <f t="shared" si="28"/>
        <v>8157667.9653229341</v>
      </c>
      <c r="J375" s="5">
        <f t="shared" si="25"/>
        <v>35.204223079067916</v>
      </c>
    </row>
    <row r="376" spans="1:10" x14ac:dyDescent="0.25">
      <c r="A376">
        <v>336</v>
      </c>
      <c r="B376">
        <v>2356</v>
      </c>
      <c r="F376">
        <f>'Switchgrass Fit High Rain'!$B$17+'Switchgrass Fit High Rain'!$B$18*'Switchgrass k=0.102 High Rain'!B376</f>
        <v>-22.778335728901794</v>
      </c>
      <c r="G376" s="5">
        <f t="shared" si="26"/>
        <v>1.2808388323163506E-10</v>
      </c>
      <c r="H376" s="5">
        <f t="shared" si="27"/>
        <v>3.5223067888699639E-10</v>
      </c>
      <c r="I376" s="11">
        <f t="shared" si="28"/>
        <v>8157667.9653229341</v>
      </c>
      <c r="J376" s="5">
        <f t="shared" si="25"/>
        <v>35.204223079067916</v>
      </c>
    </row>
    <row r="377" spans="1:10" x14ac:dyDescent="0.25">
      <c r="A377">
        <v>337</v>
      </c>
      <c r="B377">
        <v>2357</v>
      </c>
      <c r="F377">
        <f>'Switchgrass Fit High Rain'!$B$17+'Switchgrass Fit High Rain'!$B$18*'Switchgrass k=0.102 High Rain'!B377</f>
        <v>-22.880335728901798</v>
      </c>
      <c r="G377" s="5">
        <f t="shared" si="26"/>
        <v>1.1566353165067173E-10</v>
      </c>
      <c r="H377" s="5">
        <f t="shared" si="27"/>
        <v>3.1807471203934728E-10</v>
      </c>
      <c r="I377" s="11">
        <f t="shared" si="28"/>
        <v>8157667.9653229341</v>
      </c>
      <c r="J377" s="5">
        <f t="shared" si="25"/>
        <v>35.204223079067916</v>
      </c>
    </row>
    <row r="378" spans="1:10" x14ac:dyDescent="0.25">
      <c r="A378">
        <v>338</v>
      </c>
      <c r="B378">
        <v>2358</v>
      </c>
      <c r="F378">
        <f>'Switchgrass Fit High Rain'!$B$17+'Switchgrass Fit High Rain'!$B$18*'Switchgrass k=0.102 High Rain'!B378</f>
        <v>-22.982335728901802</v>
      </c>
      <c r="G378" s="5">
        <f t="shared" si="26"/>
        <v>1.0444758713094462E-10</v>
      </c>
      <c r="H378" s="5">
        <f t="shared" si="27"/>
        <v>2.8723086461009774E-10</v>
      </c>
      <c r="I378" s="11">
        <f t="shared" si="28"/>
        <v>8157667.9653229341</v>
      </c>
      <c r="J378" s="5">
        <f t="shared" si="25"/>
        <v>35.204223079067916</v>
      </c>
    </row>
    <row r="379" spans="1:10" x14ac:dyDescent="0.25">
      <c r="A379">
        <v>339</v>
      </c>
      <c r="B379">
        <v>2359</v>
      </c>
      <c r="F379">
        <f>'Switchgrass Fit High Rain'!$B$17+'Switchgrass Fit High Rain'!$B$18*'Switchgrass k=0.102 High Rain'!B379</f>
        <v>-23.084335728901806</v>
      </c>
      <c r="G379" s="5">
        <f t="shared" si="26"/>
        <v>9.4319257779752514E-11</v>
      </c>
      <c r="H379" s="5">
        <f t="shared" si="27"/>
        <v>2.5937795889431941E-10</v>
      </c>
      <c r="I379" s="11">
        <f t="shared" si="28"/>
        <v>8157667.9653229341</v>
      </c>
      <c r="J379" s="5">
        <f t="shared" si="25"/>
        <v>35.204223079067916</v>
      </c>
    </row>
    <row r="380" spans="1:10" x14ac:dyDescent="0.25">
      <c r="A380">
        <v>340</v>
      </c>
      <c r="B380">
        <v>2360</v>
      </c>
      <c r="F380">
        <f>'Switchgrass Fit High Rain'!$B$17+'Switchgrass Fit High Rain'!$B$18*'Switchgrass k=0.102 High Rain'!B380</f>
        <v>-23.18633572890181</v>
      </c>
      <c r="G380" s="5">
        <f t="shared" si="26"/>
        <v>8.5173077066590806E-11</v>
      </c>
      <c r="H380" s="5">
        <f t="shared" si="27"/>
        <v>2.3422596193312473E-10</v>
      </c>
      <c r="I380" s="11">
        <f t="shared" si="28"/>
        <v>8157667.9653229341</v>
      </c>
      <c r="J380" s="5">
        <f t="shared" si="25"/>
        <v>35.204223079067916</v>
      </c>
    </row>
    <row r="381" spans="1:10" x14ac:dyDescent="0.25">
      <c r="A381">
        <v>341</v>
      </c>
      <c r="B381">
        <v>2361</v>
      </c>
      <c r="F381">
        <f>'Switchgrass Fit High Rain'!$B$17+'Switchgrass Fit High Rain'!$B$18*'Switchgrass k=0.102 High Rain'!B381</f>
        <v>-23.288335728901814</v>
      </c>
      <c r="G381" s="5">
        <f t="shared" si="26"/>
        <v>7.6913805597701894E-11</v>
      </c>
      <c r="H381" s="5">
        <f t="shared" si="27"/>
        <v>2.115129653936802E-10</v>
      </c>
      <c r="I381" s="11">
        <f t="shared" si="28"/>
        <v>8157667.9653229341</v>
      </c>
      <c r="J381" s="5">
        <f t="shared" si="25"/>
        <v>35.204223079067916</v>
      </c>
    </row>
    <row r="382" spans="1:10" x14ac:dyDescent="0.25">
      <c r="A382">
        <v>342</v>
      </c>
      <c r="B382">
        <v>2362</v>
      </c>
      <c r="F382">
        <f>'Switchgrass Fit High Rain'!$B$17+'Switchgrass Fit High Rain'!$B$18*'Switchgrass k=0.102 High Rain'!B382</f>
        <v>-23.390335728901789</v>
      </c>
      <c r="G382" s="5">
        <f t="shared" si="26"/>
        <v>6.9455439386041595E-11</v>
      </c>
      <c r="H382" s="5">
        <f t="shared" si="27"/>
        <v>1.9100245831161439E-10</v>
      </c>
      <c r="I382" s="11">
        <f t="shared" si="28"/>
        <v>8157667.9653229341</v>
      </c>
      <c r="J382" s="5">
        <f t="shared" si="25"/>
        <v>35.204223079067916</v>
      </c>
    </row>
    <row r="383" spans="1:10" x14ac:dyDescent="0.25">
      <c r="A383">
        <v>343</v>
      </c>
      <c r="B383">
        <v>2363</v>
      </c>
      <c r="F383">
        <f>'Switchgrass Fit High Rain'!$B$17+'Switchgrass Fit High Rain'!$B$18*'Switchgrass k=0.102 High Rain'!B383</f>
        <v>-23.492335728901793</v>
      </c>
      <c r="G383" s="5">
        <f t="shared" si="26"/>
        <v>6.272031428974174E-11</v>
      </c>
      <c r="H383" s="5">
        <f t="shared" si="27"/>
        <v>1.7248086429678978E-10</v>
      </c>
      <c r="I383" s="11">
        <f t="shared" si="28"/>
        <v>8157667.9653229341</v>
      </c>
      <c r="J383" s="5">
        <f t="shared" si="25"/>
        <v>35.204223079067916</v>
      </c>
    </row>
    <row r="384" spans="1:10" x14ac:dyDescent="0.25">
      <c r="A384">
        <v>344</v>
      </c>
      <c r="B384">
        <v>2364</v>
      </c>
      <c r="F384">
        <f>'Switchgrass Fit High Rain'!$B$17+'Switchgrass Fit High Rain'!$B$18*'Switchgrass k=0.102 High Rain'!B384</f>
        <v>-23.594335728901797</v>
      </c>
      <c r="G384" s="5">
        <f t="shared" si="26"/>
        <v>5.6638297293596317E-11</v>
      </c>
      <c r="H384" s="5">
        <f t="shared" si="27"/>
        <v>1.5575531755738988E-10</v>
      </c>
      <c r="I384" s="11">
        <f t="shared" si="28"/>
        <v>8157667.9653229341</v>
      </c>
      <c r="J384" s="5">
        <f t="shared" si="25"/>
        <v>35.204223079067916</v>
      </c>
    </row>
    <row r="385" spans="1:10" x14ac:dyDescent="0.25">
      <c r="A385">
        <v>345</v>
      </c>
      <c r="B385">
        <v>2365</v>
      </c>
      <c r="F385">
        <f>'Switchgrass Fit High Rain'!$B$17+'Switchgrass Fit High Rain'!$B$18*'Switchgrass k=0.102 High Rain'!B385</f>
        <v>-23.696335728901801</v>
      </c>
      <c r="G385" s="5">
        <f t="shared" si="26"/>
        <v>5.1146056212324646E-11</v>
      </c>
      <c r="H385" s="5">
        <f t="shared" si="27"/>
        <v>1.4065165458389277E-10</v>
      </c>
      <c r="I385" s="11">
        <f t="shared" si="28"/>
        <v>8157667.9653229341</v>
      </c>
      <c r="J385" s="5">
        <f t="shared" si="25"/>
        <v>35.204223079067916</v>
      </c>
    </row>
    <row r="386" spans="1:10" x14ac:dyDescent="0.25">
      <c r="A386">
        <v>346</v>
      </c>
      <c r="B386">
        <v>2366</v>
      </c>
      <c r="F386">
        <f>'Switchgrass Fit High Rain'!$B$17+'Switchgrass Fit High Rain'!$B$18*'Switchgrass k=0.102 High Rain'!B386</f>
        <v>-23.798335728901804</v>
      </c>
      <c r="G386" s="5">
        <f t="shared" si="26"/>
        <v>4.6186400211046519E-11</v>
      </c>
      <c r="H386" s="5">
        <f t="shared" si="27"/>
        <v>1.2701260058037792E-10</v>
      </c>
      <c r="I386" s="11">
        <f t="shared" si="28"/>
        <v>8157667.9653229341</v>
      </c>
      <c r="J386" s="5">
        <f t="shared" si="25"/>
        <v>35.204223079067916</v>
      </c>
    </row>
    <row r="387" spans="1:10" x14ac:dyDescent="0.25">
      <c r="A387">
        <v>347</v>
      </c>
      <c r="B387">
        <v>2367</v>
      </c>
      <c r="F387">
        <f>'Switchgrass Fit High Rain'!$B$17+'Switchgrass Fit High Rain'!$B$18*'Switchgrass k=0.102 High Rain'!B387</f>
        <v>-23.900335728901808</v>
      </c>
      <c r="G387" s="5">
        <f t="shared" si="26"/>
        <v>4.1707684275780489E-11</v>
      </c>
      <c r="H387" s="5">
        <f t="shared" si="27"/>
        <v>1.1469613175839634E-10</v>
      </c>
      <c r="I387" s="11">
        <f t="shared" si="28"/>
        <v>8157667.9653229341</v>
      </c>
      <c r="J387" s="5">
        <f t="shared" si="25"/>
        <v>35.204223079067916</v>
      </c>
    </row>
    <row r="388" spans="1:10" x14ac:dyDescent="0.25">
      <c r="A388">
        <v>348</v>
      </c>
      <c r="B388">
        <v>2368</v>
      </c>
      <c r="F388">
        <f>'Switchgrass Fit High Rain'!$B$17+'Switchgrass Fit High Rain'!$B$18*'Switchgrass k=0.102 High Rain'!B388</f>
        <v>-24.002335728901812</v>
      </c>
      <c r="G388" s="5">
        <f t="shared" si="26"/>
        <v>3.7663271432704974E-11</v>
      </c>
      <c r="H388" s="5">
        <f t="shared" si="27"/>
        <v>1.0357399643993867E-10</v>
      </c>
      <c r="I388" s="11">
        <f t="shared" si="28"/>
        <v>8157667.9653229341</v>
      </c>
      <c r="J388" s="5">
        <f t="shared" si="25"/>
        <v>35.204223079067916</v>
      </c>
    </row>
    <row r="389" spans="1:10" x14ac:dyDescent="0.25">
      <c r="A389">
        <v>349</v>
      </c>
      <c r="B389">
        <v>2369</v>
      </c>
      <c r="F389">
        <f>'Switchgrass Fit High Rain'!$B$17+'Switchgrass Fit High Rain'!$B$18*'Switchgrass k=0.102 High Rain'!B389</f>
        <v>-24.104335728901788</v>
      </c>
      <c r="G389" s="5">
        <f t="shared" si="26"/>
        <v>3.4011047116259625E-11</v>
      </c>
      <c r="H389" s="5">
        <f t="shared" si="27"/>
        <v>9.3530379569713969E-11</v>
      </c>
      <c r="I389" s="11">
        <f t="shared" si="28"/>
        <v>8157667.9653229341</v>
      </c>
      <c r="J389" s="5">
        <f t="shared" si="25"/>
        <v>35.204223079067916</v>
      </c>
    </row>
    <row r="390" spans="1:10" x14ac:dyDescent="0.25">
      <c r="A390">
        <v>350</v>
      </c>
      <c r="B390">
        <v>2370</v>
      </c>
      <c r="F390">
        <f>'Switchgrass Fit High Rain'!$B$17+'Switchgrass Fit High Rain'!$B$18*'Switchgrass k=0.102 High Rain'!B390</f>
        <v>-24.206335728901792</v>
      </c>
      <c r="G390" s="5">
        <f t="shared" si="26"/>
        <v>3.0712980629184856E-11</v>
      </c>
      <c r="H390" s="5">
        <f t="shared" si="27"/>
        <v>8.446069673025836E-11</v>
      </c>
      <c r="I390" s="11">
        <f t="shared" si="28"/>
        <v>8157667.9653229341</v>
      </c>
      <c r="J390" s="5">
        <f t="shared" si="25"/>
        <v>35.204223079067916</v>
      </c>
    </row>
    <row r="391" spans="1:10" x14ac:dyDescent="0.25">
      <c r="A391">
        <v>351</v>
      </c>
      <c r="B391">
        <v>2371</v>
      </c>
      <c r="F391">
        <f>'Switchgrass Fit High Rain'!$B$17+'Switchgrass Fit High Rain'!$B$18*'Switchgrass k=0.102 High Rain'!B391</f>
        <v>-24.308335728901795</v>
      </c>
      <c r="G391" s="5">
        <f t="shared" si="26"/>
        <v>2.7734729127987592E-11</v>
      </c>
      <c r="H391" s="5">
        <f t="shared" si="27"/>
        <v>7.6270505101965881E-11</v>
      </c>
      <c r="I391" s="11">
        <f t="shared" si="28"/>
        <v>8157667.9653229341</v>
      </c>
      <c r="J391" s="5">
        <f t="shared" ref="J391:J454" si="29">I391/$C$2*100</f>
        <v>35.204223079067916</v>
      </c>
    </row>
    <row r="392" spans="1:10" x14ac:dyDescent="0.25">
      <c r="A392">
        <v>352</v>
      </c>
      <c r="B392">
        <v>2372</v>
      </c>
      <c r="F392">
        <f>'Switchgrass Fit High Rain'!$B$17+'Switchgrass Fit High Rain'!$B$18*'Switchgrass k=0.102 High Rain'!B392</f>
        <v>-24.410335728901799</v>
      </c>
      <c r="G392" s="5">
        <f t="shared" si="26"/>
        <v>2.5045280010104279E-11</v>
      </c>
      <c r="H392" s="5">
        <f t="shared" si="27"/>
        <v>6.887452002778677E-11</v>
      </c>
      <c r="I392" s="11">
        <f t="shared" si="28"/>
        <v>8157667.9653229341</v>
      </c>
      <c r="J392" s="5">
        <f t="shared" si="29"/>
        <v>35.204223079067916</v>
      </c>
    </row>
    <row r="393" spans="1:10" x14ac:dyDescent="0.25">
      <c r="A393">
        <v>353</v>
      </c>
      <c r="B393">
        <v>2373</v>
      </c>
      <c r="F393">
        <f>'Switchgrass Fit High Rain'!$B$17+'Switchgrass Fit High Rain'!$B$18*'Switchgrass k=0.102 High Rain'!B393</f>
        <v>-24.512335728901803</v>
      </c>
      <c r="G393" s="5">
        <f t="shared" si="26"/>
        <v>2.261662797894586E-11</v>
      </c>
      <c r="H393" s="5">
        <f t="shared" si="27"/>
        <v>6.2195726942101116E-11</v>
      </c>
      <c r="I393" s="11">
        <f t="shared" si="28"/>
        <v>8157667.9653229341</v>
      </c>
      <c r="J393" s="5">
        <f t="shared" si="29"/>
        <v>35.204223079067916</v>
      </c>
    </row>
    <row r="394" spans="1:10" x14ac:dyDescent="0.25">
      <c r="A394">
        <v>354</v>
      </c>
      <c r="B394">
        <v>2374</v>
      </c>
      <c r="F394">
        <f>'Switchgrass Fit High Rain'!$B$17+'Switchgrass Fit High Rain'!$B$18*'Switchgrass k=0.102 High Rain'!B394</f>
        <v>-24.614335728901807</v>
      </c>
      <c r="G394" s="5">
        <f t="shared" si="26"/>
        <v>2.0423483424089176E-11</v>
      </c>
      <c r="H394" s="5">
        <f t="shared" si="27"/>
        <v>5.6164579416245236E-11</v>
      </c>
      <c r="I394" s="11">
        <f t="shared" si="28"/>
        <v>8157667.9653229341</v>
      </c>
      <c r="J394" s="5">
        <f t="shared" si="29"/>
        <v>35.204223079067916</v>
      </c>
    </row>
    <row r="395" spans="1:10" x14ac:dyDescent="0.25">
      <c r="A395">
        <v>355</v>
      </c>
      <c r="B395">
        <v>2375</v>
      </c>
      <c r="F395">
        <f>'Switchgrass Fit High Rain'!$B$17+'Switchgrass Fit High Rain'!$B$18*'Switchgrass k=0.102 High Rain'!B395</f>
        <v>-24.716335728901811</v>
      </c>
      <c r="G395" s="5">
        <f t="shared" si="26"/>
        <v>1.8443009079971917E-11</v>
      </c>
      <c r="H395" s="5">
        <f t="shared" si="27"/>
        <v>5.0718274969922769E-11</v>
      </c>
      <c r="I395" s="11">
        <f t="shared" si="28"/>
        <v>8157667.9653229341</v>
      </c>
      <c r="J395" s="5">
        <f t="shared" si="29"/>
        <v>35.204223079067916</v>
      </c>
    </row>
    <row r="396" spans="1:10" x14ac:dyDescent="0.25">
      <c r="A396">
        <v>356</v>
      </c>
      <c r="B396">
        <v>2376</v>
      </c>
      <c r="F396">
        <f>'Switchgrass Fit High Rain'!$B$17+'Switchgrass Fit High Rain'!$B$18*'Switchgrass k=0.102 High Rain'!B396</f>
        <v>-24.818335728901786</v>
      </c>
      <c r="G396" s="5">
        <f t="shared" si="26"/>
        <v>1.6654582220912471E-11</v>
      </c>
      <c r="H396" s="5">
        <f t="shared" si="27"/>
        <v>4.5800101107509297E-11</v>
      </c>
      <c r="I396" s="11">
        <f t="shared" si="28"/>
        <v>8157667.9653229341</v>
      </c>
      <c r="J396" s="5">
        <f t="shared" si="29"/>
        <v>35.204223079067916</v>
      </c>
    </row>
    <row r="397" spans="1:10" x14ac:dyDescent="0.25">
      <c r="A397">
        <v>357</v>
      </c>
      <c r="B397">
        <v>2377</v>
      </c>
      <c r="F397">
        <f>'Switchgrass Fit High Rain'!$B$17+'Switchgrass Fit High Rain'!$B$18*'Switchgrass k=0.102 High Rain'!B397</f>
        <v>-24.92033572890179</v>
      </c>
      <c r="G397" s="5">
        <f t="shared" si="26"/>
        <v>1.5039579916182978E-11</v>
      </c>
      <c r="H397" s="5">
        <f t="shared" si="27"/>
        <v>4.1358844769503187E-11</v>
      </c>
      <c r="I397" s="11">
        <f t="shared" si="28"/>
        <v>8157667.9653229341</v>
      </c>
      <c r="J397" s="5">
        <f t="shared" si="29"/>
        <v>35.204223079067916</v>
      </c>
    </row>
    <row r="398" spans="1:10" x14ac:dyDescent="0.25">
      <c r="A398">
        <v>358</v>
      </c>
      <c r="B398">
        <v>2378</v>
      </c>
      <c r="F398">
        <f>'Switchgrass Fit High Rain'!$B$17+'Switchgrass Fit High Rain'!$B$18*'Switchgrass k=0.102 High Rain'!B398</f>
        <v>-25.022335728901794</v>
      </c>
      <c r="G398" s="5">
        <f t="shared" si="26"/>
        <v>1.3581185108998907E-11</v>
      </c>
      <c r="H398" s="5">
        <f t="shared" si="27"/>
        <v>3.7348259049746993E-11</v>
      </c>
      <c r="I398" s="11">
        <f t="shared" si="28"/>
        <v>8157667.9653229341</v>
      </c>
      <c r="J398" s="5">
        <f t="shared" si="29"/>
        <v>35.204223079067916</v>
      </c>
    </row>
    <row r="399" spans="1:10" x14ac:dyDescent="0.25">
      <c r="A399">
        <v>359</v>
      </c>
      <c r="B399">
        <v>2379</v>
      </c>
      <c r="F399">
        <f>'Switchgrass Fit High Rain'!$B$17+'Switchgrass Fit High Rain'!$B$18*'Switchgrass k=0.102 High Rain'!B399</f>
        <v>-25.124335728901798</v>
      </c>
      <c r="G399" s="5">
        <f t="shared" si="26"/>
        <v>1.2264211500111262E-11</v>
      </c>
      <c r="H399" s="5">
        <f t="shared" si="27"/>
        <v>3.3726581625305969E-11</v>
      </c>
      <c r="I399" s="11">
        <f t="shared" si="28"/>
        <v>8157667.9653229341</v>
      </c>
      <c r="J399" s="5">
        <f t="shared" si="29"/>
        <v>35.204223079067916</v>
      </c>
    </row>
    <row r="400" spans="1:10" x14ac:dyDescent="0.25">
      <c r="A400">
        <v>360</v>
      </c>
      <c r="B400">
        <v>2380</v>
      </c>
      <c r="F400">
        <f>'Switchgrass Fit High Rain'!$B$17+'Switchgrass Fit High Rain'!$B$18*'Switchgrass k=0.102 High Rain'!B400</f>
        <v>-25.226335728901802</v>
      </c>
      <c r="G400" s="5">
        <f t="shared" si="26"/>
        <v>1.1074945412517713E-11</v>
      </c>
      <c r="H400" s="5">
        <f t="shared" si="27"/>
        <v>3.0456099884423709E-11</v>
      </c>
      <c r="I400" s="11">
        <f t="shared" si="28"/>
        <v>8157667.9653229341</v>
      </c>
      <c r="J400" s="5">
        <f t="shared" si="29"/>
        <v>35.204223079067916</v>
      </c>
    </row>
    <row r="401" spans="1:10" x14ac:dyDescent="0.25">
      <c r="A401">
        <v>361</v>
      </c>
      <c r="B401">
        <v>2381</v>
      </c>
      <c r="F401">
        <f>'Switchgrass Fit High Rain'!$B$17+'Switchgrass Fit High Rain'!$B$18*'Switchgrass k=0.102 High Rain'!B401</f>
        <v>-25.328335728901806</v>
      </c>
      <c r="G401" s="5">
        <f t="shared" si="26"/>
        <v>1.0001002990623116E-11</v>
      </c>
      <c r="H401" s="5">
        <f t="shared" si="27"/>
        <v>2.7502758224213568E-11</v>
      </c>
      <c r="I401" s="11">
        <f t="shared" si="28"/>
        <v>8157667.9653229341</v>
      </c>
      <c r="J401" s="5">
        <f t="shared" si="29"/>
        <v>35.204223079067916</v>
      </c>
    </row>
    <row r="402" spans="1:10" x14ac:dyDescent="0.25">
      <c r="A402">
        <v>362</v>
      </c>
      <c r="B402">
        <v>2382</v>
      </c>
      <c r="F402">
        <f>'Switchgrass Fit High Rain'!$B$17+'Switchgrass Fit High Rain'!$B$18*'Switchgrass k=0.102 High Rain'!B402</f>
        <v>-25.430335728901809</v>
      </c>
      <c r="G402" s="5">
        <f t="shared" si="26"/>
        <v>9.0312012468614526E-12</v>
      </c>
      <c r="H402" s="5">
        <f t="shared" si="27"/>
        <v>2.4835803428868994E-11</v>
      </c>
      <c r="I402" s="11">
        <f t="shared" si="28"/>
        <v>8157667.9653229341</v>
      </c>
      <c r="J402" s="5">
        <f t="shared" si="29"/>
        <v>35.204223079067916</v>
      </c>
    </row>
    <row r="403" spans="1:10" x14ac:dyDescent="0.25">
      <c r="A403">
        <v>363</v>
      </c>
      <c r="B403">
        <v>2383</v>
      </c>
      <c r="F403">
        <f>'Switchgrass Fit High Rain'!$B$17+'Switchgrass Fit High Rain'!$B$18*'Switchgrass k=0.102 High Rain'!B403</f>
        <v>-25.532335728901813</v>
      </c>
      <c r="G403" s="5">
        <f t="shared" si="26"/>
        <v>8.1554416129846672E-12</v>
      </c>
      <c r="H403" s="5">
        <f t="shared" si="27"/>
        <v>2.2427464435707833E-11</v>
      </c>
      <c r="I403" s="11">
        <f t="shared" si="28"/>
        <v>8157667.9653229341</v>
      </c>
      <c r="J403" s="5">
        <f t="shared" si="29"/>
        <v>35.204223079067916</v>
      </c>
    </row>
    <row r="404" spans="1:10" x14ac:dyDescent="0.25">
      <c r="A404">
        <v>364</v>
      </c>
      <c r="B404">
        <v>2384</v>
      </c>
      <c r="F404">
        <f>'Switchgrass Fit High Rain'!$B$17+'Switchgrass Fit High Rain'!$B$18*'Switchgrass k=0.102 High Rain'!B404</f>
        <v>-25.634335728901789</v>
      </c>
      <c r="G404" s="5">
        <f t="shared" si="26"/>
        <v>7.364604783435427E-12</v>
      </c>
      <c r="H404" s="5">
        <f t="shared" si="27"/>
        <v>2.0252663154447423E-11</v>
      </c>
      <c r="I404" s="11">
        <f t="shared" si="28"/>
        <v>8157667.9653229341</v>
      </c>
      <c r="J404" s="5">
        <f t="shared" si="29"/>
        <v>35.204223079067916</v>
      </c>
    </row>
    <row r="405" spans="1:10" x14ac:dyDescent="0.25">
      <c r="A405">
        <v>365</v>
      </c>
      <c r="B405">
        <v>2385</v>
      </c>
      <c r="F405">
        <f>'Switchgrass Fit High Rain'!$B$17+'Switchgrass Fit High Rain'!$B$18*'Switchgrass k=0.102 High Rain'!B405</f>
        <v>-25.736335728901793</v>
      </c>
      <c r="G405" s="5">
        <f t="shared" si="26"/>
        <v>6.650455755804134E-12</v>
      </c>
      <c r="H405" s="5">
        <f t="shared" si="27"/>
        <v>1.8288753328461369E-11</v>
      </c>
      <c r="I405" s="11">
        <f t="shared" si="28"/>
        <v>8157667.9653229341</v>
      </c>
      <c r="J405" s="5">
        <f t="shared" si="29"/>
        <v>35.204223079067916</v>
      </c>
    </row>
    <row r="406" spans="1:10" x14ac:dyDescent="0.25">
      <c r="A406">
        <v>366</v>
      </c>
      <c r="B406">
        <v>2386</v>
      </c>
      <c r="F406">
        <f>'Switchgrass Fit High Rain'!$B$17+'Switchgrass Fit High Rain'!$B$18*'Switchgrass k=0.102 High Rain'!B406</f>
        <v>-25.838335728901797</v>
      </c>
      <c r="G406" s="5">
        <f t="shared" si="26"/>
        <v>6.0055580795574851E-12</v>
      </c>
      <c r="H406" s="5">
        <f t="shared" si="27"/>
        <v>1.6515284718783084E-11</v>
      </c>
      <c r="I406" s="11">
        <f t="shared" si="28"/>
        <v>8157667.9653229341</v>
      </c>
      <c r="J406" s="5">
        <f t="shared" si="29"/>
        <v>35.204223079067916</v>
      </c>
    </row>
    <row r="407" spans="1:10" x14ac:dyDescent="0.25">
      <c r="A407">
        <v>367</v>
      </c>
      <c r="B407">
        <v>2387</v>
      </c>
      <c r="F407">
        <f>'Switchgrass Fit High Rain'!$B$17+'Switchgrass Fit High Rain'!$B$18*'Switchgrass k=0.102 High Rain'!B407</f>
        <v>-25.9403357289018</v>
      </c>
      <c r="G407" s="5">
        <f t="shared" si="26"/>
        <v>5.4231964201041758E-12</v>
      </c>
      <c r="H407" s="5">
        <f t="shared" si="27"/>
        <v>1.4913790155286484E-11</v>
      </c>
      <c r="I407" s="11">
        <f t="shared" si="28"/>
        <v>8157667.9653229341</v>
      </c>
      <c r="J407" s="5">
        <f t="shared" si="29"/>
        <v>35.204223079067916</v>
      </c>
    </row>
    <row r="408" spans="1:10" x14ac:dyDescent="0.25">
      <c r="A408">
        <v>368</v>
      </c>
      <c r="B408">
        <v>2388</v>
      </c>
      <c r="F408">
        <f>'Switchgrass Fit High Rain'!$B$17+'Switchgrass Fit High Rain'!$B$18*'Switchgrass k=0.102 High Rain'!B408</f>
        <v>-26.042335728901804</v>
      </c>
      <c r="G408" s="5">
        <f t="shared" si="26"/>
        <v>4.8973066318589129E-12</v>
      </c>
      <c r="H408" s="5">
        <f t="shared" si="27"/>
        <v>1.346759323761201E-11</v>
      </c>
      <c r="I408" s="11">
        <f t="shared" si="28"/>
        <v>8157667.9653229341</v>
      </c>
      <c r="J408" s="5">
        <f t="shared" si="29"/>
        <v>35.204223079067916</v>
      </c>
    </row>
    <row r="409" spans="1:10" x14ac:dyDescent="0.25">
      <c r="A409">
        <v>369</v>
      </c>
      <c r="B409">
        <v>2389</v>
      </c>
      <c r="F409">
        <f>'Switchgrass Fit High Rain'!$B$17+'Switchgrass Fit High Rain'!$B$18*'Switchgrass k=0.102 High Rain'!B409</f>
        <v>-26.144335728901808</v>
      </c>
      <c r="G409" s="5">
        <f t="shared" si="26"/>
        <v>4.4224126121525541E-12</v>
      </c>
      <c r="H409" s="5">
        <f t="shared" si="27"/>
        <v>1.2161634683419523E-11</v>
      </c>
      <c r="I409" s="11">
        <f t="shared" si="28"/>
        <v>8157667.9653229341</v>
      </c>
      <c r="J409" s="5">
        <f t="shared" si="29"/>
        <v>35.204223079067916</v>
      </c>
    </row>
    <row r="410" spans="1:10" x14ac:dyDescent="0.25">
      <c r="A410">
        <v>370</v>
      </c>
      <c r="B410">
        <v>2390</v>
      </c>
      <c r="F410">
        <f>'Switchgrass Fit High Rain'!$B$17+'Switchgrass Fit High Rain'!$B$18*'Switchgrass k=0.102 High Rain'!B410</f>
        <v>-26.246335728901812</v>
      </c>
      <c r="G410" s="5">
        <f t="shared" si="26"/>
        <v>3.9935692784468918E-12</v>
      </c>
      <c r="H410" s="5">
        <f t="shared" si="27"/>
        <v>1.0982315515728952E-11</v>
      </c>
      <c r="I410" s="11">
        <f t="shared" si="28"/>
        <v>8157667.9653229341</v>
      </c>
      <c r="J410" s="5">
        <f t="shared" si="29"/>
        <v>35.204223079067916</v>
      </c>
    </row>
    <row r="411" spans="1:10" x14ac:dyDescent="0.25">
      <c r="A411">
        <v>371</v>
      </c>
      <c r="B411">
        <v>2391</v>
      </c>
      <c r="F411">
        <f>'Switchgrass Fit High Rain'!$B$17+'Switchgrass Fit High Rain'!$B$18*'Switchgrass k=0.102 High Rain'!B411</f>
        <v>-26.348335728901787</v>
      </c>
      <c r="G411" s="5">
        <f t="shared" si="26"/>
        <v>3.6063110750745852E-12</v>
      </c>
      <c r="H411" s="5">
        <f t="shared" si="27"/>
        <v>9.9173554564551089E-12</v>
      </c>
      <c r="I411" s="11">
        <f t="shared" si="28"/>
        <v>8157667.9653229341</v>
      </c>
      <c r="J411" s="5">
        <f t="shared" si="29"/>
        <v>35.204223079067916</v>
      </c>
    </row>
    <row r="412" spans="1:10" x14ac:dyDescent="0.25">
      <c r="A412">
        <v>372</v>
      </c>
      <c r="B412">
        <v>2392</v>
      </c>
      <c r="F412">
        <f>'Switchgrass Fit High Rain'!$B$17+'Switchgrass Fit High Rain'!$B$18*'Switchgrass k=0.102 High Rain'!B412</f>
        <v>-26.450335728901791</v>
      </c>
      <c r="G412" s="5">
        <f t="shared" si="26"/>
        <v>3.2566054733030951E-12</v>
      </c>
      <c r="H412" s="5">
        <f t="shared" si="27"/>
        <v>8.955665051583512E-12</v>
      </c>
      <c r="I412" s="11">
        <f t="shared" si="28"/>
        <v>8157667.9653229341</v>
      </c>
      <c r="J412" s="5">
        <f t="shared" si="29"/>
        <v>35.204223079067916</v>
      </c>
    </row>
    <row r="413" spans="1:10" x14ac:dyDescent="0.25">
      <c r="A413">
        <v>373</v>
      </c>
      <c r="B413">
        <v>2393</v>
      </c>
      <c r="F413">
        <f>'Switchgrass Fit High Rain'!$B$17+'Switchgrass Fit High Rain'!$B$18*'Switchgrass k=0.102 High Rain'!B413</f>
        <v>-26.552335728901795</v>
      </c>
      <c r="G413" s="5">
        <f t="shared" si="26"/>
        <v>2.9408109805192932E-12</v>
      </c>
      <c r="H413" s="5">
        <f t="shared" si="27"/>
        <v>8.0872301964280566E-12</v>
      </c>
      <c r="I413" s="11">
        <f t="shared" si="28"/>
        <v>8157667.9653229341</v>
      </c>
      <c r="J413" s="5">
        <f t="shared" si="29"/>
        <v>35.204223079067916</v>
      </c>
    </row>
    <row r="414" spans="1:10" x14ac:dyDescent="0.25">
      <c r="A414">
        <v>374</v>
      </c>
      <c r="B414">
        <v>2394</v>
      </c>
      <c r="F414">
        <f>'Switchgrass Fit High Rain'!$B$17+'Switchgrass Fit High Rain'!$B$18*'Switchgrass k=0.102 High Rain'!B414</f>
        <v>-26.654335728901799</v>
      </c>
      <c r="G414" s="5">
        <f t="shared" si="26"/>
        <v>2.6556392212812368E-12</v>
      </c>
      <c r="H414" s="5">
        <f t="shared" si="27"/>
        <v>7.3030078585234011E-12</v>
      </c>
      <c r="I414" s="11">
        <f t="shared" si="28"/>
        <v>8157667.9653229341</v>
      </c>
      <c r="J414" s="5">
        <f t="shared" si="29"/>
        <v>35.204223079067916</v>
      </c>
    </row>
    <row r="415" spans="1:10" x14ac:dyDescent="0.25">
      <c r="A415">
        <v>375</v>
      </c>
      <c r="B415">
        <v>2395</v>
      </c>
      <c r="F415">
        <f>'Switchgrass Fit High Rain'!$B$17+'Switchgrass Fit High Rain'!$B$18*'Switchgrass k=0.102 High Rain'!B415</f>
        <v>-26.756335728901803</v>
      </c>
      <c r="G415" s="5">
        <f t="shared" si="26"/>
        <v>2.3981206953878714E-12</v>
      </c>
      <c r="H415" s="5">
        <f t="shared" si="27"/>
        <v>6.5948319123166466E-12</v>
      </c>
      <c r="I415" s="11">
        <f t="shared" si="28"/>
        <v>8157667.9653229341</v>
      </c>
      <c r="J415" s="5">
        <f t="shared" si="29"/>
        <v>35.204223079067916</v>
      </c>
    </row>
    <row r="416" spans="1:10" x14ac:dyDescent="0.25">
      <c r="A416">
        <v>376</v>
      </c>
      <c r="B416">
        <v>2396</v>
      </c>
      <c r="F416">
        <f>'Switchgrass Fit High Rain'!$B$17+'Switchgrass Fit High Rain'!$B$18*'Switchgrass k=0.102 High Rain'!B416</f>
        <v>-26.858335728901807</v>
      </c>
      <c r="G416" s="5">
        <f t="shared" si="26"/>
        <v>2.1655738564039562E-12</v>
      </c>
      <c r="H416" s="5">
        <f t="shared" si="27"/>
        <v>5.95532810511088E-12</v>
      </c>
      <c r="I416" s="11">
        <f t="shared" si="28"/>
        <v>8157667.9653229341</v>
      </c>
      <c r="J416" s="5">
        <f t="shared" si="29"/>
        <v>35.204223079067916</v>
      </c>
    </row>
    <row r="417" spans="1:10" x14ac:dyDescent="0.25">
      <c r="A417">
        <v>377</v>
      </c>
      <c r="B417">
        <v>2397</v>
      </c>
      <c r="F417">
        <f>'Switchgrass Fit High Rain'!$B$17+'Switchgrass Fit High Rain'!$B$18*'Switchgrass k=0.102 High Rain'!B417</f>
        <v>-26.960335728901811</v>
      </c>
      <c r="G417" s="5">
        <f t="shared" si="26"/>
        <v>1.9555771886542975E-12</v>
      </c>
      <c r="H417" s="5">
        <f t="shared" si="27"/>
        <v>5.3778372687993181E-12</v>
      </c>
      <c r="I417" s="11">
        <f t="shared" si="28"/>
        <v>8157667.9653229341</v>
      </c>
      <c r="J417" s="5">
        <f t="shared" si="29"/>
        <v>35.204223079067916</v>
      </c>
    </row>
    <row r="418" spans="1:10" x14ac:dyDescent="0.25">
      <c r="A418">
        <v>378</v>
      </c>
      <c r="B418">
        <v>2398</v>
      </c>
      <c r="F418">
        <f>'Switchgrass Fit High Rain'!$B$17+'Switchgrass Fit High Rain'!$B$18*'Switchgrass k=0.102 High Rain'!B418</f>
        <v>-27.062335728901786</v>
      </c>
      <c r="G418" s="5">
        <f t="shared" si="26"/>
        <v>1.7659439919244164E-12</v>
      </c>
      <c r="H418" s="5">
        <f t="shared" si="27"/>
        <v>4.8563459777921446E-12</v>
      </c>
      <c r="I418" s="11">
        <f t="shared" si="28"/>
        <v>8157667.9653229341</v>
      </c>
      <c r="J418" s="5">
        <f t="shared" si="29"/>
        <v>35.204223079067916</v>
      </c>
    </row>
    <row r="419" spans="1:10" x14ac:dyDescent="0.25">
      <c r="A419">
        <v>379</v>
      </c>
      <c r="B419">
        <v>2399</v>
      </c>
      <c r="F419">
        <f>'Switchgrass Fit High Rain'!$B$17+'Switchgrass Fit High Rain'!$B$18*'Switchgrass k=0.102 High Rain'!B419</f>
        <v>-27.16433572890179</v>
      </c>
      <c r="G419" s="5">
        <f t="shared" si="26"/>
        <v>1.594699611299846E-12</v>
      </c>
      <c r="H419" s="5">
        <f t="shared" si="27"/>
        <v>4.3854239310745765E-12</v>
      </c>
      <c r="I419" s="11">
        <f t="shared" si="28"/>
        <v>8157667.9653229341</v>
      </c>
      <c r="J419" s="5">
        <f t="shared" si="29"/>
        <v>35.204223079067916</v>
      </c>
    </row>
    <row r="420" spans="1:10" x14ac:dyDescent="0.25">
      <c r="A420">
        <v>380</v>
      </c>
      <c r="B420">
        <v>2400</v>
      </c>
      <c r="F420">
        <f>'Switchgrass Fit High Rain'!$B$17+'Switchgrass Fit High Rain'!$B$18*'Switchgrass k=0.102 High Rain'!B420</f>
        <v>-27.266335728901794</v>
      </c>
      <c r="G420" s="5">
        <f t="shared" si="26"/>
        <v>1.4400608750386266E-12</v>
      </c>
      <c r="H420" s="5">
        <f t="shared" si="27"/>
        <v>3.9601674063562228E-12</v>
      </c>
      <c r="I420" s="11">
        <f t="shared" si="28"/>
        <v>8157667.9653229341</v>
      </c>
      <c r="J420" s="5">
        <f t="shared" si="29"/>
        <v>35.204223079067916</v>
      </c>
    </row>
    <row r="421" spans="1:10" x14ac:dyDescent="0.25">
      <c r="A421">
        <v>381</v>
      </c>
      <c r="B421">
        <v>2401</v>
      </c>
      <c r="F421">
        <f>'Switchgrass Fit High Rain'!$B$17+'Switchgrass Fit High Rain'!$B$18*'Switchgrass k=0.102 High Rain'!B421</f>
        <v>-27.368335728901798</v>
      </c>
      <c r="G421" s="5">
        <f t="shared" si="26"/>
        <v>1.3004175263620163E-12</v>
      </c>
      <c r="H421" s="5">
        <f t="shared" si="27"/>
        <v>3.5761481974955447E-12</v>
      </c>
      <c r="I421" s="11">
        <f t="shared" si="28"/>
        <v>8157667.9653229341</v>
      </c>
      <c r="J421" s="5">
        <f t="shared" si="29"/>
        <v>35.204223079067916</v>
      </c>
    </row>
    <row r="422" spans="1:10" x14ac:dyDescent="0.25">
      <c r="A422">
        <v>382</v>
      </c>
      <c r="B422">
        <v>2402</v>
      </c>
      <c r="F422">
        <f>'Switchgrass Fit High Rain'!$B$17+'Switchgrass Fit High Rain'!$B$18*'Switchgrass k=0.102 High Rain'!B422</f>
        <v>-27.470335728901802</v>
      </c>
      <c r="G422" s="5">
        <f t="shared" si="26"/>
        <v>1.174315455813037E-12</v>
      </c>
      <c r="H422" s="5">
        <f t="shared" si="27"/>
        <v>3.2293675034858516E-12</v>
      </c>
      <c r="I422" s="11">
        <f t="shared" si="28"/>
        <v>8157667.9653229341</v>
      </c>
      <c r="J422" s="5">
        <f t="shared" si="29"/>
        <v>35.204223079067916</v>
      </c>
    </row>
    <row r="423" spans="1:10" x14ac:dyDescent="0.25">
      <c r="A423">
        <v>383</v>
      </c>
      <c r="B423">
        <v>2403</v>
      </c>
      <c r="F423">
        <f>'Switchgrass Fit High Rain'!$B$17+'Switchgrass Fit High Rain'!$B$18*'Switchgrass k=0.102 High Rain'!B423</f>
        <v>-27.572335728901805</v>
      </c>
      <c r="G423" s="5">
        <f t="shared" si="26"/>
        <v>1.0604415595806754E-12</v>
      </c>
      <c r="H423" s="5">
        <f t="shared" si="27"/>
        <v>2.9162142888468574E-12</v>
      </c>
      <c r="I423" s="11">
        <f t="shared" si="28"/>
        <v>8157667.9653229341</v>
      </c>
      <c r="J423" s="5">
        <f t="shared" si="29"/>
        <v>35.204223079067916</v>
      </c>
    </row>
    <row r="424" spans="1:10" x14ac:dyDescent="0.25">
      <c r="A424">
        <v>384</v>
      </c>
      <c r="B424">
        <v>2404</v>
      </c>
      <c r="F424">
        <f>'Switchgrass Fit High Rain'!$B$17+'Switchgrass Fit High Rain'!$B$18*'Switchgrass k=0.102 High Rain'!B424</f>
        <v>-27.674335728901809</v>
      </c>
      <c r="G424" s="5">
        <f t="shared" si="26"/>
        <v>9.5761006611917815E-13</v>
      </c>
      <c r="H424" s="5">
        <f t="shared" si="27"/>
        <v>2.6334276818277397E-12</v>
      </c>
      <c r="I424" s="11">
        <f t="shared" si="28"/>
        <v>8157667.9653229341</v>
      </c>
      <c r="J424" s="5">
        <f t="shared" si="29"/>
        <v>35.204223079067916</v>
      </c>
    </row>
    <row r="425" spans="1:10" x14ac:dyDescent="0.25">
      <c r="A425">
        <v>385</v>
      </c>
      <c r="B425">
        <v>2405</v>
      </c>
      <c r="F425">
        <f>'Switchgrass Fit High Rain'!$B$17+'Switchgrass Fit High Rain'!$B$18*'Switchgrass k=0.102 High Rain'!B425</f>
        <v>-27.776335728901813</v>
      </c>
      <c r="G425" s="5">
        <f t="shared" si="26"/>
        <v>8.6475018868120153E-13</v>
      </c>
      <c r="H425" s="5">
        <f t="shared" si="27"/>
        <v>2.378063018873304E-12</v>
      </c>
      <c r="I425" s="11">
        <f t="shared" si="28"/>
        <v>8157667.9653229341</v>
      </c>
      <c r="J425" s="5">
        <f t="shared" si="29"/>
        <v>35.204223079067916</v>
      </c>
    </row>
    <row r="426" spans="1:10" x14ac:dyDescent="0.25">
      <c r="A426">
        <v>386</v>
      </c>
      <c r="B426">
        <v>2406</v>
      </c>
      <c r="F426">
        <f>'Switchgrass Fit High Rain'!$B$17+'Switchgrass Fit High Rain'!$B$18*'Switchgrass k=0.102 High Rain'!B426</f>
        <v>-27.878335728901789</v>
      </c>
      <c r="G426" s="5">
        <f t="shared" ref="G426:G489" si="30">EXP(F426)</f>
        <v>7.8089497519038125E-13</v>
      </c>
      <c r="H426" s="5">
        <f t="shared" ref="H426:H489" si="31">G426*44/16</f>
        <v>2.1474611817735483E-12</v>
      </c>
      <c r="I426" s="11">
        <f t="shared" ref="I426:I489" si="32">I425+G426+H426</f>
        <v>8157667.9653229341</v>
      </c>
      <c r="J426" s="5">
        <f t="shared" si="29"/>
        <v>35.204223079067916</v>
      </c>
    </row>
    <row r="427" spans="1:10" x14ac:dyDescent="0.25">
      <c r="A427">
        <v>387</v>
      </c>
      <c r="B427">
        <v>2407</v>
      </c>
      <c r="F427">
        <f>'Switchgrass Fit High Rain'!$B$17+'Switchgrass Fit High Rain'!$B$18*'Switchgrass k=0.102 High Rain'!B427</f>
        <v>-27.980335728901792</v>
      </c>
      <c r="G427" s="5">
        <f t="shared" si="30"/>
        <v>7.051712393466459E-13</v>
      </c>
      <c r="H427" s="5">
        <f t="shared" si="31"/>
        <v>1.9392209082032762E-12</v>
      </c>
      <c r="I427" s="11">
        <f t="shared" si="32"/>
        <v>8157667.9653229341</v>
      </c>
      <c r="J427" s="5">
        <f t="shared" si="29"/>
        <v>35.204223079067916</v>
      </c>
    </row>
    <row r="428" spans="1:10" x14ac:dyDescent="0.25">
      <c r="A428">
        <v>388</v>
      </c>
      <c r="B428">
        <v>2408</v>
      </c>
      <c r="F428">
        <f>'Switchgrass Fit High Rain'!$B$17+'Switchgrass Fit High Rain'!$B$18*'Switchgrass k=0.102 High Rain'!B428</f>
        <v>-28.082335728901796</v>
      </c>
      <c r="G428" s="5">
        <f t="shared" si="30"/>
        <v>6.3679046811698542E-13</v>
      </c>
      <c r="H428" s="5">
        <f t="shared" si="31"/>
        <v>1.7511737873217099E-12</v>
      </c>
      <c r="I428" s="11">
        <f t="shared" si="32"/>
        <v>8157667.9653229341</v>
      </c>
      <c r="J428" s="5">
        <f t="shared" si="29"/>
        <v>35.204223079067916</v>
      </c>
    </row>
    <row r="429" spans="1:10" x14ac:dyDescent="0.25">
      <c r="A429">
        <v>389</v>
      </c>
      <c r="B429">
        <v>2409</v>
      </c>
      <c r="F429">
        <f>'Switchgrass Fit High Rain'!$B$17+'Switchgrass Fit High Rain'!$B$18*'Switchgrass k=0.102 High Rain'!B429</f>
        <v>-28.1843357289018</v>
      </c>
      <c r="G429" s="5">
        <f t="shared" si="30"/>
        <v>5.7504061093069337E-13</v>
      </c>
      <c r="H429" s="5">
        <f t="shared" si="31"/>
        <v>1.5813616800594068E-12</v>
      </c>
      <c r="I429" s="11">
        <f t="shared" si="32"/>
        <v>8157667.9653229341</v>
      </c>
      <c r="J429" s="5">
        <f t="shared" si="29"/>
        <v>35.204223079067916</v>
      </c>
    </row>
    <row r="430" spans="1:10" x14ac:dyDescent="0.25">
      <c r="A430">
        <v>390</v>
      </c>
      <c r="B430">
        <v>2410</v>
      </c>
      <c r="F430">
        <f>'Switchgrass Fit High Rain'!$B$17+'Switchgrass Fit High Rain'!$B$18*'Switchgrass k=0.102 High Rain'!B430</f>
        <v>-28.286335728901804</v>
      </c>
      <c r="G430" s="5">
        <f t="shared" si="30"/>
        <v>5.1927866508013902E-13</v>
      </c>
      <c r="H430" s="5">
        <f t="shared" si="31"/>
        <v>1.4280163289703822E-12</v>
      </c>
      <c r="I430" s="11">
        <f t="shared" si="32"/>
        <v>8157667.9653229341</v>
      </c>
      <c r="J430" s="5">
        <f t="shared" si="29"/>
        <v>35.204223079067916</v>
      </c>
    </row>
    <row r="431" spans="1:10" x14ac:dyDescent="0.25">
      <c r="A431">
        <v>391</v>
      </c>
      <c r="B431">
        <v>2411</v>
      </c>
      <c r="F431">
        <f>'Switchgrass Fit High Rain'!$B$17+'Switchgrass Fit High Rain'!$B$18*'Switchgrass k=0.102 High Rain'!B431</f>
        <v>-28.388335728901808</v>
      </c>
      <c r="G431" s="5">
        <f t="shared" si="30"/>
        <v>4.6892398011852896E-13</v>
      </c>
      <c r="H431" s="5">
        <f t="shared" si="31"/>
        <v>1.2895409453259547E-12</v>
      </c>
      <c r="I431" s="11">
        <f t="shared" si="32"/>
        <v>8157667.9653229341</v>
      </c>
      <c r="J431" s="5">
        <f t="shared" si="29"/>
        <v>35.204223079067916</v>
      </c>
    </row>
    <row r="432" spans="1:10" x14ac:dyDescent="0.25">
      <c r="A432">
        <v>392</v>
      </c>
      <c r="B432">
        <v>2412</v>
      </c>
      <c r="F432">
        <f>'Switchgrass Fit High Rain'!$B$17+'Switchgrass Fit High Rain'!$B$18*'Switchgrass k=0.102 High Rain'!B432</f>
        <v>-28.490335728901812</v>
      </c>
      <c r="G432" s="5">
        <f t="shared" si="30"/>
        <v>4.2345221153321887E-13</v>
      </c>
      <c r="H432" s="5">
        <f t="shared" si="31"/>
        <v>1.1644935817163518E-12</v>
      </c>
      <c r="I432" s="11">
        <f t="shared" si="32"/>
        <v>8157667.9653229341</v>
      </c>
      <c r="J432" s="5">
        <f t="shared" si="29"/>
        <v>35.204223079067916</v>
      </c>
    </row>
    <row r="433" spans="1:10" x14ac:dyDescent="0.25">
      <c r="A433">
        <v>393</v>
      </c>
      <c r="B433">
        <v>2413</v>
      </c>
      <c r="F433">
        <f>'Switchgrass Fit High Rain'!$B$17+'Switchgrass Fit High Rain'!$B$18*'Switchgrass k=0.102 High Rain'!B433</f>
        <v>-28.592335728901787</v>
      </c>
      <c r="G433" s="5">
        <f t="shared" si="30"/>
        <v>3.8238986073404641E-13</v>
      </c>
      <c r="H433" s="5">
        <f t="shared" si="31"/>
        <v>1.0515721170186277E-12</v>
      </c>
      <c r="I433" s="11">
        <f t="shared" si="32"/>
        <v>8157667.9653229341</v>
      </c>
      <c r="J433" s="5">
        <f t="shared" si="29"/>
        <v>35.204223079067916</v>
      </c>
    </row>
    <row r="434" spans="1:10" x14ac:dyDescent="0.25">
      <c r="A434">
        <v>394</v>
      </c>
      <c r="B434">
        <v>2414</v>
      </c>
      <c r="F434">
        <f>'Switchgrass Fit High Rain'!$B$17+'Switchgrass Fit High Rain'!$B$18*'Switchgrass k=0.102 High Rain'!B434</f>
        <v>-28.694335728901791</v>
      </c>
      <c r="G434" s="5">
        <f t="shared" si="30"/>
        <v>3.4530934450138887E-13</v>
      </c>
      <c r="H434" s="5">
        <f t="shared" si="31"/>
        <v>9.4960069737881945E-13</v>
      </c>
      <c r="I434" s="11">
        <f t="shared" si="32"/>
        <v>8157667.9653229341</v>
      </c>
      <c r="J434" s="5">
        <f t="shared" si="29"/>
        <v>35.204223079067916</v>
      </c>
    </row>
    <row r="435" spans="1:10" x14ac:dyDescent="0.25">
      <c r="A435">
        <v>395</v>
      </c>
      <c r="B435">
        <v>2415</v>
      </c>
      <c r="F435">
        <f>'Switchgrass Fit High Rain'!$B$17+'Switchgrass Fit High Rain'!$B$18*'Switchgrass k=0.102 High Rain'!B435</f>
        <v>-28.796335728901795</v>
      </c>
      <c r="G435" s="5">
        <f t="shared" si="30"/>
        <v>3.1182454255216172E-13</v>
      </c>
      <c r="H435" s="5">
        <f t="shared" si="31"/>
        <v>8.5751749201844474E-13</v>
      </c>
      <c r="I435" s="11">
        <f t="shared" si="32"/>
        <v>8157667.9653229341</v>
      </c>
      <c r="J435" s="5">
        <f t="shared" si="29"/>
        <v>35.204223079067916</v>
      </c>
    </row>
    <row r="436" spans="1:10" x14ac:dyDescent="0.25">
      <c r="A436">
        <v>396</v>
      </c>
      <c r="B436">
        <v>2416</v>
      </c>
      <c r="F436">
        <f>'Switchgrass Fit High Rain'!$B$17+'Switchgrass Fit High Rain'!$B$18*'Switchgrass k=0.102 High Rain'!B436</f>
        <v>-28.898335728901799</v>
      </c>
      <c r="G436" s="5">
        <f t="shared" si="30"/>
        <v>2.8158677686023011E-13</v>
      </c>
      <c r="H436" s="5">
        <f t="shared" si="31"/>
        <v>7.7436363636563278E-13</v>
      </c>
      <c r="I436" s="11">
        <f t="shared" si="32"/>
        <v>8157667.9653229341</v>
      </c>
      <c r="J436" s="5">
        <f t="shared" si="29"/>
        <v>35.204223079067916</v>
      </c>
    </row>
    <row r="437" spans="1:10" x14ac:dyDescent="0.25">
      <c r="A437">
        <v>397</v>
      </c>
      <c r="B437">
        <v>2417</v>
      </c>
      <c r="F437">
        <f>'Switchgrass Fit High Rain'!$B$17+'Switchgrass Fit High Rain'!$B$18*'Switchgrass k=0.102 High Rain'!B437</f>
        <v>-29.000335728901803</v>
      </c>
      <c r="G437" s="5">
        <f t="shared" si="30"/>
        <v>2.5428118086397664E-13</v>
      </c>
      <c r="H437" s="5">
        <f t="shared" si="31"/>
        <v>6.9927324737593578E-13</v>
      </c>
      <c r="I437" s="11">
        <f t="shared" si="32"/>
        <v>8157667.9653229341</v>
      </c>
      <c r="J437" s="5">
        <f t="shared" si="29"/>
        <v>35.204223079067916</v>
      </c>
    </row>
    <row r="438" spans="1:10" x14ac:dyDescent="0.25">
      <c r="A438">
        <v>398</v>
      </c>
      <c r="B438">
        <v>2418</v>
      </c>
      <c r="F438">
        <f>'Switchgrass Fit High Rain'!$B$17+'Switchgrass Fit High Rain'!$B$18*'Switchgrass k=0.102 High Rain'!B438</f>
        <v>-29.102335728901807</v>
      </c>
      <c r="G438" s="5">
        <f t="shared" si="30"/>
        <v>2.2962342075342856E-13</v>
      </c>
      <c r="H438" s="5">
        <f t="shared" si="31"/>
        <v>6.3146440707192848E-13</v>
      </c>
      <c r="I438" s="11">
        <f t="shared" si="32"/>
        <v>8157667.9653229341</v>
      </c>
      <c r="J438" s="5">
        <f t="shared" si="29"/>
        <v>35.204223079067916</v>
      </c>
    </row>
    <row r="439" spans="1:10" x14ac:dyDescent="0.25">
      <c r="A439">
        <v>399</v>
      </c>
      <c r="B439">
        <v>2419</v>
      </c>
      <c r="F439">
        <f>'Switchgrass Fit High Rain'!$B$17+'Switchgrass Fit High Rain'!$B$18*'Switchgrass k=0.102 High Rain'!B439</f>
        <v>-29.20433572890181</v>
      </c>
      <c r="G439" s="5">
        <f t="shared" si="30"/>
        <v>2.0735673469564164E-13</v>
      </c>
      <c r="H439" s="5">
        <f t="shared" si="31"/>
        <v>5.7023102041301448E-13</v>
      </c>
      <c r="I439" s="11">
        <f t="shared" si="32"/>
        <v>8157667.9653229341</v>
      </c>
      <c r="J439" s="5">
        <f t="shared" si="29"/>
        <v>35.204223079067916</v>
      </c>
    </row>
    <row r="440" spans="1:10" x14ac:dyDescent="0.25">
      <c r="A440">
        <v>400</v>
      </c>
      <c r="B440">
        <v>2420</v>
      </c>
      <c r="F440">
        <f>'Switchgrass Fit High Rain'!$B$17+'Switchgrass Fit High Rain'!$B$18*'Switchgrass k=0.102 High Rain'!B440</f>
        <v>-29.306335728901814</v>
      </c>
      <c r="G440" s="5">
        <f t="shared" si="30"/>
        <v>1.8724925916772677E-13</v>
      </c>
      <c r="H440" s="5">
        <f t="shared" si="31"/>
        <v>5.1493546271124865E-13</v>
      </c>
      <c r="I440" s="11">
        <f t="shared" si="32"/>
        <v>8157667.9653229341</v>
      </c>
      <c r="J440" s="5">
        <f t="shared" si="29"/>
        <v>35.204223079067916</v>
      </c>
    </row>
    <row r="441" spans="1:10" x14ac:dyDescent="0.25">
      <c r="A441">
        <v>401</v>
      </c>
      <c r="B441">
        <v>2421</v>
      </c>
      <c r="F441">
        <f>'Switchgrass Fit High Rain'!$B$17+'Switchgrass Fit High Rain'!$B$18*'Switchgrass k=0.102 High Rain'!B441</f>
        <v>-29.40833572890179</v>
      </c>
      <c r="G441" s="5">
        <f t="shared" si="30"/>
        <v>1.6909161455656579E-13</v>
      </c>
      <c r="H441" s="5">
        <f t="shared" si="31"/>
        <v>4.6500194003055597E-13</v>
      </c>
      <c r="I441" s="11">
        <f t="shared" si="32"/>
        <v>8157667.9653229341</v>
      </c>
      <c r="J441" s="5">
        <f t="shared" si="29"/>
        <v>35.204223079067916</v>
      </c>
    </row>
    <row r="442" spans="1:10" x14ac:dyDescent="0.25">
      <c r="A442">
        <v>402</v>
      </c>
      <c r="B442">
        <v>2422</v>
      </c>
      <c r="F442">
        <f>'Switchgrass Fit High Rain'!$B$17+'Switchgrass Fit High Rain'!$B$18*'Switchgrass k=0.102 High Rain'!B442</f>
        <v>-29.510335728901794</v>
      </c>
      <c r="G442" s="5">
        <f t="shared" si="30"/>
        <v>1.5269472488398154E-13</v>
      </c>
      <c r="H442" s="5">
        <f t="shared" si="31"/>
        <v>4.1991049343094922E-13</v>
      </c>
      <c r="I442" s="11">
        <f t="shared" si="32"/>
        <v>8157667.9653229341</v>
      </c>
      <c r="J442" s="5">
        <f t="shared" si="29"/>
        <v>35.204223079067916</v>
      </c>
    </row>
    <row r="443" spans="1:10" x14ac:dyDescent="0.25">
      <c r="A443">
        <v>403</v>
      </c>
      <c r="B443">
        <v>2423</v>
      </c>
      <c r="F443">
        <f>'Switchgrass Fit High Rain'!$B$17+'Switchgrass Fit High Rain'!$B$18*'Switchgrass k=0.102 High Rain'!B443</f>
        <v>-29.612335728901797</v>
      </c>
      <c r="G443" s="5">
        <f t="shared" si="30"/>
        <v>1.378878489541838E-13</v>
      </c>
      <c r="H443" s="5">
        <f t="shared" si="31"/>
        <v>3.7919158462400543E-13</v>
      </c>
      <c r="I443" s="11">
        <f t="shared" si="32"/>
        <v>8157667.9653229341</v>
      </c>
      <c r="J443" s="5">
        <f t="shared" si="29"/>
        <v>35.204223079067916</v>
      </c>
    </row>
    <row r="444" spans="1:10" x14ac:dyDescent="0.25">
      <c r="A444">
        <v>404</v>
      </c>
      <c r="B444">
        <v>2424</v>
      </c>
      <c r="F444">
        <f>'Switchgrass Fit High Rain'!$B$17+'Switchgrass Fit High Rain'!$B$18*'Switchgrass k=0.102 High Rain'!B444</f>
        <v>-29.714335728901801</v>
      </c>
      <c r="G444" s="5">
        <f t="shared" si="30"/>
        <v>1.2451680242168192E-13</v>
      </c>
      <c r="H444" s="5">
        <f t="shared" si="31"/>
        <v>3.4242120665962526E-13</v>
      </c>
      <c r="I444" s="11">
        <f t="shared" si="32"/>
        <v>8157667.9653229341</v>
      </c>
      <c r="J444" s="5">
        <f t="shared" si="29"/>
        <v>35.204223079067916</v>
      </c>
    </row>
    <row r="445" spans="1:10" x14ac:dyDescent="0.25">
      <c r="A445">
        <v>405</v>
      </c>
      <c r="B445">
        <v>2425</v>
      </c>
      <c r="F445">
        <f>'Switchgrass Fit High Rain'!$B$17+'Switchgrass Fit High Rain'!$B$18*'Switchgrass k=0.102 High Rain'!B445</f>
        <v>-29.816335728901805</v>
      </c>
      <c r="G445" s="5">
        <f t="shared" si="30"/>
        <v>1.1244235226609311E-13</v>
      </c>
      <c r="H445" s="5">
        <f t="shared" si="31"/>
        <v>3.0921646873175603E-13</v>
      </c>
      <c r="I445" s="11">
        <f t="shared" si="32"/>
        <v>8157667.9653229341</v>
      </c>
      <c r="J445" s="5">
        <f t="shared" si="29"/>
        <v>35.204223079067916</v>
      </c>
    </row>
    <row r="446" spans="1:10" x14ac:dyDescent="0.25">
      <c r="A446">
        <v>406</v>
      </c>
      <c r="B446">
        <v>2426</v>
      </c>
      <c r="F446">
        <f>'Switchgrass Fit High Rain'!$B$17+'Switchgrass Fit High Rain'!$B$18*'Switchgrass k=0.102 High Rain'!B446</f>
        <v>-29.918335728901809</v>
      </c>
      <c r="G446" s="5">
        <f t="shared" si="30"/>
        <v>1.0153876695544359E-13</v>
      </c>
      <c r="H446" s="5">
        <f t="shared" si="31"/>
        <v>2.7923160912746987E-13</v>
      </c>
      <c r="I446" s="11">
        <f t="shared" si="32"/>
        <v>8157667.9653229341</v>
      </c>
      <c r="J446" s="5">
        <f t="shared" si="29"/>
        <v>35.204223079067916</v>
      </c>
    </row>
    <row r="447" spans="1:10" x14ac:dyDescent="0.25">
      <c r="A447">
        <v>407</v>
      </c>
      <c r="B447">
        <v>2427</v>
      </c>
      <c r="F447">
        <f>'Switchgrass Fit High Rain'!$B$17+'Switchgrass Fit High Rain'!$B$18*'Switchgrass k=0.102 High Rain'!B447</f>
        <v>-30.020335728901813</v>
      </c>
      <c r="G447" s="5">
        <f t="shared" si="30"/>
        <v>9.1692507200784432E-14</v>
      </c>
      <c r="H447" s="5">
        <f t="shared" si="31"/>
        <v>2.5215439480215718E-13</v>
      </c>
      <c r="I447" s="11">
        <f t="shared" si="32"/>
        <v>8157667.9653229341</v>
      </c>
      <c r="J447" s="5">
        <f t="shared" si="29"/>
        <v>35.204223079067916</v>
      </c>
    </row>
    <row r="448" spans="1:10" x14ac:dyDescent="0.25">
      <c r="A448">
        <v>408</v>
      </c>
      <c r="B448">
        <v>2428</v>
      </c>
      <c r="F448">
        <f>'Switchgrass Fit High Rain'!$B$17+'Switchgrass Fit High Rain'!$B$18*'Switchgrass k=0.102 High Rain'!B448</f>
        <v>-30.122335728901788</v>
      </c>
      <c r="G448" s="5">
        <f t="shared" si="30"/>
        <v>8.2801043668921653E-14</v>
      </c>
      <c r="H448" s="5">
        <f t="shared" si="31"/>
        <v>2.2770287008953456E-13</v>
      </c>
      <c r="I448" s="11">
        <f t="shared" si="32"/>
        <v>8157667.9653229341</v>
      </c>
      <c r="J448" s="5">
        <f t="shared" si="29"/>
        <v>35.204223079067916</v>
      </c>
    </row>
    <row r="449" spans="1:10" x14ac:dyDescent="0.25">
      <c r="A449">
        <v>409</v>
      </c>
      <c r="B449">
        <v>2429</v>
      </c>
      <c r="F449">
        <f>'Switchgrass Fit High Rain'!$B$17+'Switchgrass Fit High Rain'!$B$18*'Switchgrass k=0.102 High Rain'!B449</f>
        <v>-30.224335728901792</v>
      </c>
      <c r="G449" s="5">
        <f t="shared" si="30"/>
        <v>7.4771789342061126E-14</v>
      </c>
      <c r="H449" s="5">
        <f t="shared" si="31"/>
        <v>2.056224206906681E-13</v>
      </c>
      <c r="I449" s="11">
        <f t="shared" si="32"/>
        <v>8157667.9653229341</v>
      </c>
      <c r="J449" s="5">
        <f t="shared" si="29"/>
        <v>35.204223079067916</v>
      </c>
    </row>
    <row r="450" spans="1:10" x14ac:dyDescent="0.25">
      <c r="A450">
        <v>410</v>
      </c>
      <c r="B450">
        <v>2430</v>
      </c>
      <c r="F450">
        <f>'Switchgrass Fit High Rain'!$B$17+'Switchgrass Fit High Rain'!$B$18*'Switchgrass k=0.102 High Rain'!B450</f>
        <v>-30.326335728901796</v>
      </c>
      <c r="G450" s="5">
        <f t="shared" si="30"/>
        <v>6.7521135407040896E-14</v>
      </c>
      <c r="H450" s="5">
        <f t="shared" si="31"/>
        <v>1.8568312236936245E-13</v>
      </c>
      <c r="I450" s="11">
        <f t="shared" si="32"/>
        <v>8157667.9653229341</v>
      </c>
      <c r="J450" s="5">
        <f t="shared" si="29"/>
        <v>35.204223079067916</v>
      </c>
    </row>
    <row r="451" spans="1:10" x14ac:dyDescent="0.25">
      <c r="A451">
        <v>411</v>
      </c>
      <c r="B451">
        <v>2431</v>
      </c>
      <c r="F451">
        <f>'Switchgrass Fit High Rain'!$B$17+'Switchgrass Fit High Rain'!$B$18*'Switchgrass k=0.102 High Rain'!B451</f>
        <v>-30.4283357289018</v>
      </c>
      <c r="G451" s="5">
        <f t="shared" si="30"/>
        <v>6.0973580634793433E-14</v>
      </c>
      <c r="H451" s="5">
        <f t="shared" si="31"/>
        <v>1.6767734674568195E-13</v>
      </c>
      <c r="I451" s="11">
        <f t="shared" si="32"/>
        <v>8157667.9653229341</v>
      </c>
      <c r="J451" s="5">
        <f t="shared" si="29"/>
        <v>35.204223079067916</v>
      </c>
    </row>
    <row r="452" spans="1:10" x14ac:dyDescent="0.25">
      <c r="A452">
        <v>412</v>
      </c>
      <c r="B452">
        <v>2432</v>
      </c>
      <c r="F452">
        <f>'Switchgrass Fit High Rain'!$B$17+'Switchgrass Fit High Rain'!$B$18*'Switchgrass k=0.102 High Rain'!B452</f>
        <v>-30.530335728901804</v>
      </c>
      <c r="G452" s="5">
        <f t="shared" si="30"/>
        <v>5.5060945184283412E-14</v>
      </c>
      <c r="H452" s="5">
        <f t="shared" si="31"/>
        <v>1.5141759925677938E-13</v>
      </c>
      <c r="I452" s="11">
        <f t="shared" si="32"/>
        <v>8157667.9653229341</v>
      </c>
      <c r="J452" s="5">
        <f t="shared" si="29"/>
        <v>35.204223079067916</v>
      </c>
    </row>
    <row r="453" spans="1:10" x14ac:dyDescent="0.25">
      <c r="A453">
        <v>413</v>
      </c>
      <c r="B453">
        <v>2433</v>
      </c>
      <c r="F453">
        <f>'Switchgrass Fit High Rain'!$B$17+'Switchgrass Fit High Rain'!$B$18*'Switchgrass k=0.102 High Rain'!B453</f>
        <v>-30.632335728901808</v>
      </c>
      <c r="G453" s="5">
        <f t="shared" si="30"/>
        <v>4.9721660644227858E-14</v>
      </c>
      <c r="H453" s="5">
        <f t="shared" si="31"/>
        <v>1.3673456677162662E-13</v>
      </c>
      <c r="I453" s="11">
        <f t="shared" si="32"/>
        <v>8157667.9653229341</v>
      </c>
      <c r="J453" s="5">
        <f t="shared" si="29"/>
        <v>35.204223079067916</v>
      </c>
    </row>
    <row r="454" spans="1:10" x14ac:dyDescent="0.25">
      <c r="A454">
        <v>414</v>
      </c>
      <c r="B454">
        <v>2434</v>
      </c>
      <c r="F454">
        <f>'Switchgrass Fit High Rain'!$B$17+'Switchgrass Fit High Rain'!$B$18*'Switchgrass k=0.102 High Rain'!B454</f>
        <v>-30.734335728901812</v>
      </c>
      <c r="G454" s="5">
        <f t="shared" si="30"/>
        <v>4.4900128919788944E-14</v>
      </c>
      <c r="H454" s="5">
        <f t="shared" si="31"/>
        <v>1.2347535452941958E-13</v>
      </c>
      <c r="I454" s="11">
        <f t="shared" si="32"/>
        <v>8157667.9653229341</v>
      </c>
      <c r="J454" s="5">
        <f t="shared" si="29"/>
        <v>35.204223079067916</v>
      </c>
    </row>
    <row r="455" spans="1:10" x14ac:dyDescent="0.25">
      <c r="A455">
        <v>415</v>
      </c>
      <c r="B455">
        <v>2435</v>
      </c>
      <c r="F455">
        <f>'Switchgrass Fit High Rain'!$B$17+'Switchgrass Fit High Rain'!$B$18*'Switchgrass k=0.102 High Rain'!B455</f>
        <v>-30.836335728901787</v>
      </c>
      <c r="G455" s="5">
        <f t="shared" si="30"/>
        <v>4.0546143288312778E-14</v>
      </c>
      <c r="H455" s="5">
        <f t="shared" si="31"/>
        <v>1.1150189404286014E-13</v>
      </c>
      <c r="I455" s="11">
        <f t="shared" si="32"/>
        <v>8157667.9653229341</v>
      </c>
      <c r="J455" s="5">
        <f t="shared" ref="J455:J518" si="33">I455/$C$2*100</f>
        <v>35.204223079067916</v>
      </c>
    </row>
    <row r="456" spans="1:10" x14ac:dyDescent="0.25">
      <c r="A456">
        <v>416</v>
      </c>
      <c r="B456">
        <v>2436</v>
      </c>
      <c r="F456">
        <f>'Switchgrass Fit High Rain'!$B$17+'Switchgrass Fit High Rain'!$B$18*'Switchgrass k=0.102 High Rain'!B456</f>
        <v>-30.938335728901791</v>
      </c>
      <c r="G456" s="5">
        <f t="shared" si="30"/>
        <v>3.6614365595546985E-14</v>
      </c>
      <c r="H456" s="5">
        <f t="shared" si="31"/>
        <v>1.0068950538775421E-13</v>
      </c>
      <c r="I456" s="11">
        <f t="shared" si="32"/>
        <v>8157667.9653229341</v>
      </c>
      <c r="J456" s="5">
        <f t="shared" si="33"/>
        <v>35.204223079067916</v>
      </c>
    </row>
    <row r="457" spans="1:10" x14ac:dyDescent="0.25">
      <c r="A457">
        <v>417</v>
      </c>
      <c r="B457">
        <v>2437</v>
      </c>
      <c r="F457">
        <f>'Switchgrass Fit High Rain'!$B$17+'Switchgrass Fit High Rain'!$B$18*'Switchgrass k=0.102 High Rain'!B457</f>
        <v>-31.040335728901795</v>
      </c>
      <c r="G457" s="5">
        <f t="shared" si="30"/>
        <v>3.3063854148387015E-14</v>
      </c>
      <c r="H457" s="5">
        <f t="shared" si="31"/>
        <v>9.0925598908064295E-14</v>
      </c>
      <c r="I457" s="11">
        <f t="shared" si="32"/>
        <v>8157667.9653229341</v>
      </c>
      <c r="J457" s="5">
        <f t="shared" si="33"/>
        <v>35.204223079067916</v>
      </c>
    </row>
    <row r="458" spans="1:10" x14ac:dyDescent="0.25">
      <c r="A458">
        <v>418</v>
      </c>
      <c r="B458">
        <v>2438</v>
      </c>
      <c r="F458">
        <f>'Switchgrass Fit High Rain'!$B$17+'Switchgrass Fit High Rain'!$B$18*'Switchgrass k=0.102 High Rain'!B458</f>
        <v>-31.142335728901799</v>
      </c>
      <c r="G458" s="5">
        <f t="shared" si="30"/>
        <v>2.9857637388062945E-14</v>
      </c>
      <c r="H458" s="5">
        <f t="shared" si="31"/>
        <v>8.2108502817173106E-14</v>
      </c>
      <c r="I458" s="11">
        <f t="shared" si="32"/>
        <v>8157667.9653229341</v>
      </c>
      <c r="J458" s="5">
        <f t="shared" si="33"/>
        <v>35.204223079067916</v>
      </c>
    </row>
    <row r="459" spans="1:10" x14ac:dyDescent="0.25">
      <c r="A459">
        <v>419</v>
      </c>
      <c r="B459">
        <v>2439</v>
      </c>
      <c r="F459">
        <f>'Switchgrass Fit High Rain'!$B$17+'Switchgrass Fit High Rain'!$B$18*'Switchgrass k=0.102 High Rain'!B459</f>
        <v>-31.244335728901802</v>
      </c>
      <c r="G459" s="5">
        <f t="shared" si="30"/>
        <v>2.6962328904434269E-14</v>
      </c>
      <c r="H459" s="5">
        <f t="shared" si="31"/>
        <v>7.4146404487194243E-14</v>
      </c>
      <c r="I459" s="11">
        <f t="shared" si="32"/>
        <v>8157667.9653229341</v>
      </c>
      <c r="J459" s="5">
        <f t="shared" si="33"/>
        <v>35.204223079067916</v>
      </c>
    </row>
    <row r="460" spans="1:10" x14ac:dyDescent="0.25">
      <c r="A460">
        <v>420</v>
      </c>
      <c r="B460">
        <v>2440</v>
      </c>
      <c r="F460">
        <f>'Switchgrass Fit High Rain'!$B$17+'Switchgrass Fit High Rain'!$B$18*'Switchgrass k=0.102 High Rain'!B460</f>
        <v>-31.346335728901806</v>
      </c>
      <c r="G460" s="5">
        <f t="shared" si="30"/>
        <v>2.4347779782519982E-14</v>
      </c>
      <c r="H460" s="5">
        <f t="shared" si="31"/>
        <v>6.695639440192995E-14</v>
      </c>
      <c r="I460" s="11">
        <f t="shared" si="32"/>
        <v>8157667.9653229341</v>
      </c>
      <c r="J460" s="5">
        <f t="shared" si="33"/>
        <v>35.204223079067916</v>
      </c>
    </row>
    <row r="461" spans="1:10" x14ac:dyDescent="0.25">
      <c r="A461">
        <v>421</v>
      </c>
      <c r="B461">
        <v>2441</v>
      </c>
      <c r="F461">
        <f>'Switchgrass Fit High Rain'!$B$17+'Switchgrass Fit High Rain'!$B$18*'Switchgrass k=0.102 High Rain'!B461</f>
        <v>-31.44833572890181</v>
      </c>
      <c r="G461" s="5">
        <f t="shared" si="30"/>
        <v>2.1986764661141477E-14</v>
      </c>
      <c r="H461" s="5">
        <f t="shared" si="31"/>
        <v>6.0463602818139065E-14</v>
      </c>
      <c r="I461" s="11">
        <f t="shared" si="32"/>
        <v>8157667.9653229341</v>
      </c>
      <c r="J461" s="5">
        <f t="shared" si="33"/>
        <v>35.204223079067916</v>
      </c>
    </row>
    <row r="462" spans="1:10" x14ac:dyDescent="0.25">
      <c r="A462">
        <v>422</v>
      </c>
      <c r="B462">
        <v>2442</v>
      </c>
      <c r="F462">
        <f>'Switchgrass Fit High Rain'!$B$17+'Switchgrass Fit High Rain'!$B$18*'Switchgrass k=0.102 High Rain'!B462</f>
        <v>-31.550335728901814</v>
      </c>
      <c r="G462" s="5">
        <f t="shared" si="30"/>
        <v>1.9854698234599618E-14</v>
      </c>
      <c r="H462" s="5">
        <f t="shared" si="31"/>
        <v>5.4600420145148951E-14</v>
      </c>
      <c r="I462" s="11">
        <f t="shared" si="32"/>
        <v>8157667.9653229341</v>
      </c>
      <c r="J462" s="5">
        <f t="shared" si="33"/>
        <v>35.204223079067916</v>
      </c>
    </row>
    <row r="463" spans="1:10" x14ac:dyDescent="0.25">
      <c r="A463">
        <v>423</v>
      </c>
      <c r="B463">
        <v>2443</v>
      </c>
      <c r="F463">
        <f>'Switchgrass Fit High Rain'!$B$17+'Switchgrass Fit High Rain'!$B$18*'Switchgrass k=0.102 High Rain'!B463</f>
        <v>-31.652335728901789</v>
      </c>
      <c r="G463" s="5">
        <f t="shared" si="30"/>
        <v>1.7929379245311773E-14</v>
      </c>
      <c r="H463" s="5">
        <f t="shared" si="31"/>
        <v>4.9305792924607377E-14</v>
      </c>
      <c r="I463" s="11">
        <f t="shared" si="32"/>
        <v>8157667.9653229341</v>
      </c>
      <c r="J463" s="5">
        <f t="shared" si="33"/>
        <v>35.204223079067916</v>
      </c>
    </row>
    <row r="464" spans="1:10" x14ac:dyDescent="0.25">
      <c r="A464">
        <v>424</v>
      </c>
      <c r="B464">
        <v>2444</v>
      </c>
      <c r="F464">
        <f>'Switchgrass Fit High Rain'!$B$17+'Switchgrass Fit High Rain'!$B$18*'Switchgrass k=0.102 High Rain'!B464</f>
        <v>-31.754335728901793</v>
      </c>
      <c r="G464" s="5">
        <f t="shared" si="30"/>
        <v>1.6190759301595093E-14</v>
      </c>
      <c r="H464" s="5">
        <f t="shared" si="31"/>
        <v>4.4524588079386509E-14</v>
      </c>
      <c r="I464" s="11">
        <f t="shared" si="32"/>
        <v>8157667.9653229341</v>
      </c>
      <c r="J464" s="5">
        <f t="shared" si="33"/>
        <v>35.204223079067916</v>
      </c>
    </row>
    <row r="465" spans="1:10" x14ac:dyDescent="0.25">
      <c r="A465">
        <v>425</v>
      </c>
      <c r="B465">
        <v>2445</v>
      </c>
      <c r="F465">
        <f>'Switchgrass Fit High Rain'!$B$17+'Switchgrass Fit High Rain'!$B$18*'Switchgrass k=0.102 High Rain'!B465</f>
        <v>-31.856335728901797</v>
      </c>
      <c r="G465" s="5">
        <f t="shared" si="30"/>
        <v>1.4620734113298058E-14</v>
      </c>
      <c r="H465" s="5">
        <f t="shared" si="31"/>
        <v>4.0207018811569655E-14</v>
      </c>
      <c r="I465" s="11">
        <f t="shared" si="32"/>
        <v>8157667.9653229341</v>
      </c>
      <c r="J465" s="5">
        <f t="shared" si="33"/>
        <v>35.204223079067916</v>
      </c>
    </row>
    <row r="466" spans="1:10" x14ac:dyDescent="0.25">
      <c r="A466">
        <v>426</v>
      </c>
      <c r="B466">
        <v>2446</v>
      </c>
      <c r="F466">
        <f>'Switchgrass Fit High Rain'!$B$17+'Switchgrass Fit High Rain'!$B$18*'Switchgrass k=0.102 High Rain'!B466</f>
        <v>-31.958335728901801</v>
      </c>
      <c r="G466" s="5">
        <f t="shared" si="30"/>
        <v>1.3202954971401346E-14</v>
      </c>
      <c r="H466" s="5">
        <f t="shared" si="31"/>
        <v>3.6308126171353704E-14</v>
      </c>
      <c r="I466" s="11">
        <f t="shared" si="32"/>
        <v>8157667.9653229341</v>
      </c>
      <c r="J466" s="5">
        <f t="shared" si="33"/>
        <v>35.204223079067916</v>
      </c>
    </row>
    <row r="467" spans="1:10" x14ac:dyDescent="0.25">
      <c r="A467">
        <v>427</v>
      </c>
      <c r="B467">
        <v>2447</v>
      </c>
      <c r="F467">
        <f>'Switchgrass Fit High Rain'!$B$17+'Switchgrass Fit High Rain'!$B$18*'Switchgrass k=0.102 High Rain'!B467</f>
        <v>-32.060335728901805</v>
      </c>
      <c r="G467" s="5">
        <f t="shared" si="30"/>
        <v>1.1922658508528879E-14</v>
      </c>
      <c r="H467" s="5">
        <f t="shared" si="31"/>
        <v>3.2787310898454419E-14</v>
      </c>
      <c r="I467" s="11">
        <f t="shared" si="32"/>
        <v>8157667.9653229341</v>
      </c>
      <c r="J467" s="5">
        <f t="shared" si="33"/>
        <v>35.204223079067916</v>
      </c>
    </row>
    <row r="468" spans="1:10" x14ac:dyDescent="0.25">
      <c r="A468">
        <v>428</v>
      </c>
      <c r="B468">
        <v>2448</v>
      </c>
      <c r="F468">
        <f>'Switchgrass Fit High Rain'!$B$17+'Switchgrass Fit High Rain'!$B$18*'Switchgrass k=0.102 High Rain'!B468</f>
        <v>-32.162335728901809</v>
      </c>
      <c r="G468" s="5">
        <f t="shared" si="30"/>
        <v>1.0766512967657912E-14</v>
      </c>
      <c r="H468" s="5">
        <f t="shared" si="31"/>
        <v>2.9607910661059257E-14</v>
      </c>
      <c r="I468" s="11">
        <f t="shared" si="32"/>
        <v>8157667.9653229341</v>
      </c>
      <c r="J468" s="5">
        <f t="shared" si="33"/>
        <v>35.204223079067916</v>
      </c>
    </row>
    <row r="469" spans="1:10" x14ac:dyDescent="0.25">
      <c r="A469">
        <v>429</v>
      </c>
      <c r="B469">
        <v>2449</v>
      </c>
      <c r="F469">
        <f>'Switchgrass Fit High Rain'!$B$17+'Switchgrass Fit High Rain'!$B$18*'Switchgrass k=0.102 High Rain'!B469</f>
        <v>-32.264335728901813</v>
      </c>
      <c r="G469" s="5">
        <f t="shared" si="30"/>
        <v>9.7224793782212357E-15</v>
      </c>
      <c r="H469" s="5">
        <f t="shared" si="31"/>
        <v>2.6736818290108397E-14</v>
      </c>
      <c r="I469" s="11">
        <f t="shared" si="32"/>
        <v>8157667.9653229341</v>
      </c>
      <c r="J469" s="5">
        <f t="shared" si="33"/>
        <v>35.204223079067916</v>
      </c>
    </row>
    <row r="470" spans="1:10" x14ac:dyDescent="0.25">
      <c r="A470">
        <v>430</v>
      </c>
      <c r="B470">
        <v>2450</v>
      </c>
      <c r="F470">
        <f>'Switchgrass Fit High Rain'!$B$17+'Switchgrass Fit High Rain'!$B$18*'Switchgrass k=0.102 High Rain'!B470</f>
        <v>-32.366335728901788</v>
      </c>
      <c r="G470" s="5">
        <f t="shared" si="30"/>
        <v>8.7796861940252381E-15</v>
      </c>
      <c r="H470" s="5">
        <f t="shared" si="31"/>
        <v>2.4144137033569406E-14</v>
      </c>
      <c r="I470" s="11">
        <f t="shared" si="32"/>
        <v>8157667.9653229341</v>
      </c>
      <c r="J470" s="5">
        <f t="shared" si="33"/>
        <v>35.204223079067916</v>
      </c>
    </row>
    <row r="471" spans="1:10" x14ac:dyDescent="0.25">
      <c r="A471">
        <v>431</v>
      </c>
      <c r="B471">
        <v>2451</v>
      </c>
      <c r="F471">
        <f>'Switchgrass Fit High Rain'!$B$17+'Switchgrass Fit High Rain'!$B$18*'Switchgrass k=0.102 High Rain'!B471</f>
        <v>-32.468335728901792</v>
      </c>
      <c r="G471" s="5">
        <f t="shared" si="30"/>
        <v>7.9283160875840071E-15</v>
      </c>
      <c r="H471" s="5">
        <f t="shared" si="31"/>
        <v>2.1802869240856018E-14</v>
      </c>
      <c r="I471" s="11">
        <f t="shared" si="32"/>
        <v>8157667.9653229341</v>
      </c>
      <c r="J471" s="5">
        <f t="shared" si="33"/>
        <v>35.204223079067916</v>
      </c>
    </row>
    <row r="472" spans="1:10" x14ac:dyDescent="0.25">
      <c r="A472">
        <v>432</v>
      </c>
      <c r="B472">
        <v>2452</v>
      </c>
      <c r="F472">
        <f>'Switchgrass Fit High Rain'!$B$17+'Switchgrass Fit High Rain'!$B$18*'Switchgrass k=0.102 High Rain'!B472</f>
        <v>-32.570335728901796</v>
      </c>
      <c r="G472" s="5">
        <f t="shared" si="30"/>
        <v>7.159503722060103E-15</v>
      </c>
      <c r="H472" s="5">
        <f t="shared" si="31"/>
        <v>1.9688635235665284E-14</v>
      </c>
      <c r="I472" s="11">
        <f t="shared" si="32"/>
        <v>8157667.9653229341</v>
      </c>
      <c r="J472" s="5">
        <f t="shared" si="33"/>
        <v>35.204223079067916</v>
      </c>
    </row>
    <row r="473" spans="1:10" x14ac:dyDescent="0.25">
      <c r="A473">
        <v>433</v>
      </c>
      <c r="B473">
        <v>2453</v>
      </c>
      <c r="F473">
        <f>'Switchgrass Fit High Rain'!$B$17+'Switchgrass Fit High Rain'!$B$18*'Switchgrass k=0.102 High Rain'!B473</f>
        <v>-32.6723357289018</v>
      </c>
      <c r="G473" s="5">
        <f t="shared" si="30"/>
        <v>6.4652434363035637E-15</v>
      </c>
      <c r="H473" s="5">
        <f t="shared" si="31"/>
        <v>1.77794194498348E-14</v>
      </c>
      <c r="I473" s="11">
        <f t="shared" si="32"/>
        <v>8157667.9653229341</v>
      </c>
      <c r="J473" s="5">
        <f t="shared" si="33"/>
        <v>35.204223079067916</v>
      </c>
    </row>
    <row r="474" spans="1:10" x14ac:dyDescent="0.25">
      <c r="A474">
        <v>434</v>
      </c>
      <c r="B474">
        <v>2454</v>
      </c>
      <c r="F474">
        <f>'Switchgrass Fit High Rain'!$B$17+'Switchgrass Fit High Rain'!$B$18*'Switchgrass k=0.102 High Rain'!B474</f>
        <v>-32.774335728901804</v>
      </c>
      <c r="G474" s="5">
        <f t="shared" si="30"/>
        <v>5.838305881715333E-15</v>
      </c>
      <c r="H474" s="5">
        <f t="shared" si="31"/>
        <v>1.6055341174717165E-14</v>
      </c>
      <c r="I474" s="11">
        <f t="shared" si="32"/>
        <v>8157667.9653229341</v>
      </c>
      <c r="J474" s="5">
        <f t="shared" si="33"/>
        <v>35.204223079067916</v>
      </c>
    </row>
    <row r="475" spans="1:10" x14ac:dyDescent="0.25">
      <c r="A475">
        <v>435</v>
      </c>
      <c r="B475">
        <v>2455</v>
      </c>
      <c r="F475">
        <f>'Switchgrass Fit High Rain'!$B$17+'Switchgrass Fit High Rain'!$B$18*'Switchgrass k=0.102 High Rain'!B475</f>
        <v>-32.876335728901807</v>
      </c>
      <c r="G475" s="5">
        <f t="shared" si="30"/>
        <v>5.272162742871144E-15</v>
      </c>
      <c r="H475" s="5">
        <f t="shared" si="31"/>
        <v>1.4498447542895646E-14</v>
      </c>
      <c r="I475" s="11">
        <f t="shared" si="32"/>
        <v>8157667.9653229341</v>
      </c>
      <c r="J475" s="5">
        <f t="shared" si="33"/>
        <v>35.204223079067916</v>
      </c>
    </row>
    <row r="476" spans="1:10" x14ac:dyDescent="0.25">
      <c r="A476">
        <v>436</v>
      </c>
      <c r="B476">
        <v>2456</v>
      </c>
      <c r="F476">
        <f>'Switchgrass Fit High Rain'!$B$17+'Switchgrass Fit High Rain'!$B$18*'Switchgrass k=0.102 High Rain'!B476</f>
        <v>-32.978335728901811</v>
      </c>
      <c r="G476" s="5">
        <f t="shared" si="30"/>
        <v>4.7609187580202663E-15</v>
      </c>
      <c r="H476" s="5">
        <f t="shared" si="31"/>
        <v>1.3092526584555732E-14</v>
      </c>
      <c r="I476" s="11">
        <f t="shared" si="32"/>
        <v>8157667.9653229341</v>
      </c>
      <c r="J476" s="5">
        <f t="shared" si="33"/>
        <v>35.204223079067916</v>
      </c>
    </row>
    <row r="477" spans="1:10" x14ac:dyDescent="0.25">
      <c r="A477">
        <v>437</v>
      </c>
      <c r="B477">
        <v>2457</v>
      </c>
      <c r="F477">
        <f>'Switchgrass Fit High Rain'!$B$17+'Switchgrass Fit High Rain'!$B$18*'Switchgrass k=0.102 High Rain'!B477</f>
        <v>-33.080335728901787</v>
      </c>
      <c r="G477" s="5">
        <f t="shared" si="30"/>
        <v>4.2992503315870924E-15</v>
      </c>
      <c r="H477" s="5">
        <f t="shared" si="31"/>
        <v>1.1822938411864504E-14</v>
      </c>
      <c r="I477" s="11">
        <f t="shared" si="32"/>
        <v>8157667.9653229341</v>
      </c>
      <c r="J477" s="5">
        <f t="shared" si="33"/>
        <v>35.204223079067916</v>
      </c>
    </row>
    <row r="478" spans="1:10" x14ac:dyDescent="0.25">
      <c r="A478">
        <v>438</v>
      </c>
      <c r="B478">
        <v>2458</v>
      </c>
      <c r="F478">
        <f>'Switchgrass Fit High Rain'!$B$17+'Switchgrass Fit High Rain'!$B$18*'Switchgrass k=0.102 High Rain'!B478</f>
        <v>-33.182335728901791</v>
      </c>
      <c r="G478" s="5">
        <f t="shared" si="30"/>
        <v>3.8823500994453468E-15</v>
      </c>
      <c r="H478" s="5">
        <f t="shared" si="31"/>
        <v>1.0676462773474705E-14</v>
      </c>
      <c r="I478" s="11">
        <f t="shared" si="32"/>
        <v>8157667.9653229341</v>
      </c>
      <c r="J478" s="5">
        <f t="shared" si="33"/>
        <v>35.204223079067916</v>
      </c>
    </row>
    <row r="479" spans="1:10" x14ac:dyDescent="0.25">
      <c r="A479">
        <v>439</v>
      </c>
      <c r="B479">
        <v>2459</v>
      </c>
      <c r="F479">
        <f>'Switchgrass Fit High Rain'!$B$17+'Switchgrass Fit High Rain'!$B$18*'Switchgrass k=0.102 High Rain'!B479</f>
        <v>-33.284335728901794</v>
      </c>
      <c r="G479" s="5">
        <f t="shared" si="30"/>
        <v>3.5058768697237376E-15</v>
      </c>
      <c r="H479" s="5">
        <f t="shared" si="31"/>
        <v>9.6411613917402788E-15</v>
      </c>
      <c r="I479" s="11">
        <f t="shared" si="32"/>
        <v>8157667.9653229341</v>
      </c>
      <c r="J479" s="5">
        <f t="shared" si="33"/>
        <v>35.204223079067916</v>
      </c>
    </row>
    <row r="480" spans="1:10" x14ac:dyDescent="0.25">
      <c r="A480">
        <v>440</v>
      </c>
      <c r="B480">
        <v>2460</v>
      </c>
      <c r="F480">
        <f>'Switchgrass Fit High Rain'!$B$17+'Switchgrass Fit High Rain'!$B$18*'Switchgrass k=0.102 High Rain'!B480</f>
        <v>-33.386335728901798</v>
      </c>
      <c r="G480" s="5">
        <f t="shared" si="30"/>
        <v>3.1659104178728998E-15</v>
      </c>
      <c r="H480" s="5">
        <f t="shared" si="31"/>
        <v>8.7062536491504749E-15</v>
      </c>
      <c r="I480" s="11">
        <f t="shared" si="32"/>
        <v>8157667.9653229341</v>
      </c>
      <c r="J480" s="5">
        <f t="shared" si="33"/>
        <v>35.204223079067916</v>
      </c>
    </row>
    <row r="481" spans="1:10" x14ac:dyDescent="0.25">
      <c r="A481">
        <v>441</v>
      </c>
      <c r="B481">
        <v>2461</v>
      </c>
      <c r="F481">
        <f>'Switchgrass Fit High Rain'!$B$17+'Switchgrass Fit High Rain'!$B$18*'Switchgrass k=0.102 High Rain'!B481</f>
        <v>-33.488335728901802</v>
      </c>
      <c r="G481" s="5">
        <f t="shared" si="30"/>
        <v>2.8589106652755803E-15</v>
      </c>
      <c r="H481" s="5">
        <f t="shared" si="31"/>
        <v>7.8620043295078466E-15</v>
      </c>
      <c r="I481" s="11">
        <f t="shared" si="32"/>
        <v>8157667.9653229341</v>
      </c>
      <c r="J481" s="5">
        <f t="shared" si="33"/>
        <v>35.204223079067916</v>
      </c>
    </row>
    <row r="482" spans="1:10" x14ac:dyDescent="0.25">
      <c r="A482">
        <v>442</v>
      </c>
      <c r="B482">
        <v>2462</v>
      </c>
      <c r="F482">
        <f>'Switchgrass Fit High Rain'!$B$17+'Switchgrass Fit High Rain'!$B$18*'Switchgrass k=0.102 High Rain'!B482</f>
        <v>-33.590335728901806</v>
      </c>
      <c r="G482" s="5">
        <f t="shared" si="30"/>
        <v>2.5816808163251676E-15</v>
      </c>
      <c r="H482" s="5">
        <f t="shared" si="31"/>
        <v>7.099622244894211E-15</v>
      </c>
      <c r="I482" s="11">
        <f t="shared" si="32"/>
        <v>8157667.9653229341</v>
      </c>
      <c r="J482" s="5">
        <f t="shared" si="33"/>
        <v>35.204223079067916</v>
      </c>
    </row>
    <row r="483" spans="1:10" x14ac:dyDescent="0.25">
      <c r="A483">
        <v>443</v>
      </c>
      <c r="B483">
        <v>2463</v>
      </c>
      <c r="F483">
        <f>'Switchgrass Fit High Rain'!$B$17+'Switchgrass Fit High Rain'!$B$18*'Switchgrass k=0.102 High Rain'!B483</f>
        <v>-33.69233572890181</v>
      </c>
      <c r="G483" s="5">
        <f t="shared" si="30"/>
        <v>2.3313340701182471E-15</v>
      </c>
      <c r="H483" s="5">
        <f t="shared" si="31"/>
        <v>6.4111686928251798E-15</v>
      </c>
      <c r="I483" s="11">
        <f t="shared" si="32"/>
        <v>8157667.9653229341</v>
      </c>
      <c r="J483" s="5">
        <f t="shared" si="33"/>
        <v>35.204223079067916</v>
      </c>
    </row>
    <row r="484" spans="1:10" x14ac:dyDescent="0.25">
      <c r="A484">
        <v>444</v>
      </c>
      <c r="B484">
        <v>2464</v>
      </c>
      <c r="F484">
        <f>'Switchgrass Fit High Rain'!$B$17+'Switchgrass Fit High Rain'!$B$18*'Switchgrass k=0.102 High Rain'!B484</f>
        <v>-33.794335728901814</v>
      </c>
      <c r="G484" s="5">
        <f t="shared" si="30"/>
        <v>2.1052635601292501E-15</v>
      </c>
      <c r="H484" s="5">
        <f t="shared" si="31"/>
        <v>5.7894747903554376E-15</v>
      </c>
      <c r="I484" s="11">
        <f t="shared" si="32"/>
        <v>8157667.9653229341</v>
      </c>
      <c r="J484" s="5">
        <f t="shared" si="33"/>
        <v>35.204223079067916</v>
      </c>
    </row>
    <row r="485" spans="1:10" x14ac:dyDescent="0.25">
      <c r="A485">
        <v>445</v>
      </c>
      <c r="B485">
        <v>2465</v>
      </c>
      <c r="F485">
        <f>'Switchgrass Fit High Rain'!$B$17+'Switchgrass Fit High Rain'!$B$18*'Switchgrass k=0.102 High Rain'!B485</f>
        <v>-33.896335728901789</v>
      </c>
      <c r="G485" s="5">
        <f t="shared" si="30"/>
        <v>1.901115208848387E-15</v>
      </c>
      <c r="H485" s="5">
        <f t="shared" si="31"/>
        <v>5.2280668243330642E-15</v>
      </c>
      <c r="I485" s="11">
        <f t="shared" si="32"/>
        <v>8157667.9653229341</v>
      </c>
      <c r="J485" s="5">
        <f t="shared" si="33"/>
        <v>35.204223079067916</v>
      </c>
    </row>
    <row r="486" spans="1:10" x14ac:dyDescent="0.25">
      <c r="A486">
        <v>446</v>
      </c>
      <c r="B486">
        <v>2466</v>
      </c>
      <c r="F486">
        <f>'Switchgrass Fit High Rain'!$B$17+'Switchgrass Fit High Rain'!$B$18*'Switchgrass k=0.102 High Rain'!B486</f>
        <v>-33.998335728901793</v>
      </c>
      <c r="G486" s="5">
        <f t="shared" si="30"/>
        <v>1.7167632147172355E-15</v>
      </c>
      <c r="H486" s="5">
        <f t="shared" si="31"/>
        <v>4.7210988404723979E-15</v>
      </c>
      <c r="I486" s="11">
        <f t="shared" si="32"/>
        <v>8157667.9653229341</v>
      </c>
      <c r="J486" s="5">
        <f t="shared" si="33"/>
        <v>35.204223079067916</v>
      </c>
    </row>
    <row r="487" spans="1:10" x14ac:dyDescent="0.25">
      <c r="A487">
        <v>447</v>
      </c>
      <c r="B487">
        <v>2467</v>
      </c>
      <c r="F487">
        <f>'Switchgrass Fit High Rain'!$B$17+'Switchgrass Fit High Rain'!$B$18*'Switchgrass k=0.102 High Rain'!B487</f>
        <v>-34.100335728901797</v>
      </c>
      <c r="G487" s="5">
        <f t="shared" si="30"/>
        <v>1.5502879161077189E-15</v>
      </c>
      <c r="H487" s="5">
        <f t="shared" si="31"/>
        <v>4.2632917692962268E-15</v>
      </c>
      <c r="I487" s="11">
        <f t="shared" si="32"/>
        <v>8157667.9653229341</v>
      </c>
      <c r="J487" s="5">
        <f t="shared" si="33"/>
        <v>35.204223079067916</v>
      </c>
    </row>
    <row r="488" spans="1:10" x14ac:dyDescent="0.25">
      <c r="A488">
        <v>448</v>
      </c>
      <c r="B488">
        <v>2468</v>
      </c>
      <c r="F488">
        <f>'Switchgrass Fit High Rain'!$B$17+'Switchgrass Fit High Rain'!$B$18*'Switchgrass k=0.102 High Rain'!B488</f>
        <v>-34.202335728901801</v>
      </c>
      <c r="G488" s="5">
        <f t="shared" si="30"/>
        <v>1.3999558018404253E-15</v>
      </c>
      <c r="H488" s="5">
        <f t="shared" si="31"/>
        <v>3.8498784550611695E-15</v>
      </c>
      <c r="I488" s="11">
        <f t="shared" si="32"/>
        <v>8157667.9653229341</v>
      </c>
      <c r="J488" s="5">
        <f t="shared" si="33"/>
        <v>35.204223079067916</v>
      </c>
    </row>
    <row r="489" spans="1:10" x14ac:dyDescent="0.25">
      <c r="A489">
        <v>449</v>
      </c>
      <c r="B489">
        <v>2469</v>
      </c>
      <c r="F489">
        <f>'Switchgrass Fit High Rain'!$B$17+'Switchgrass Fit High Rain'!$B$18*'Switchgrass k=0.102 High Rain'!B489</f>
        <v>-34.304335728901805</v>
      </c>
      <c r="G489" s="5">
        <f t="shared" si="30"/>
        <v>1.2642014600921972E-15</v>
      </c>
      <c r="H489" s="5">
        <f t="shared" si="31"/>
        <v>3.4765540152535424E-15</v>
      </c>
      <c r="I489" s="11">
        <f t="shared" si="32"/>
        <v>8157667.9653229341</v>
      </c>
      <c r="J489" s="5">
        <f t="shared" si="33"/>
        <v>35.204223079067916</v>
      </c>
    </row>
    <row r="490" spans="1:10" x14ac:dyDescent="0.25">
      <c r="A490">
        <v>450</v>
      </c>
      <c r="B490">
        <v>2470</v>
      </c>
      <c r="F490">
        <f>'Switchgrass Fit High Rain'!$B$17+'Switchgrass Fit High Rain'!$B$18*'Switchgrass k=0.102 High Rain'!B490</f>
        <v>-34.406335728901809</v>
      </c>
      <c r="G490" s="5">
        <f t="shared" ref="G490:G553" si="34">EXP(F490)</f>
        <v>1.1416112777261919E-15</v>
      </c>
      <c r="H490" s="5">
        <f t="shared" ref="H490:H553" si="35">G490*44/16</f>
        <v>3.1394310137470274E-15</v>
      </c>
      <c r="I490" s="11">
        <f t="shared" ref="I490:I553" si="36">I489+G490+H490</f>
        <v>8157667.9653229341</v>
      </c>
      <c r="J490" s="5">
        <f t="shared" si="33"/>
        <v>35.204223079067916</v>
      </c>
    </row>
    <row r="491" spans="1:10" x14ac:dyDescent="0.25">
      <c r="A491">
        <v>451</v>
      </c>
      <c r="B491">
        <v>2471</v>
      </c>
      <c r="F491">
        <f>'Switchgrass Fit High Rain'!$B$17+'Switchgrass Fit High Rain'!$B$18*'Switchgrass k=0.102 High Rain'!B491</f>
        <v>-34.508335728901812</v>
      </c>
      <c r="G491" s="5">
        <f t="shared" si="34"/>
        <v>1.0309087203052127E-15</v>
      </c>
      <c r="H491" s="5">
        <f t="shared" si="35"/>
        <v>2.8349989808393349E-15</v>
      </c>
      <c r="I491" s="11">
        <f t="shared" si="36"/>
        <v>8157667.9653229341</v>
      </c>
      <c r="J491" s="5">
        <f t="shared" si="33"/>
        <v>35.204223079067916</v>
      </c>
    </row>
    <row r="492" spans="1:10" x14ac:dyDescent="0.25">
      <c r="A492">
        <v>452</v>
      </c>
      <c r="B492">
        <v>2472</v>
      </c>
      <c r="F492">
        <f>'Switchgrass Fit High Rain'!$B$17+'Switchgrass Fit High Rain'!$B$18*'Switchgrass k=0.102 High Rain'!B492</f>
        <v>-34.610335728901788</v>
      </c>
      <c r="G492" s="5">
        <f t="shared" si="34"/>
        <v>9.3094103950877464E-16</v>
      </c>
      <c r="H492" s="5">
        <f t="shared" si="35"/>
        <v>2.5600878586491303E-15</v>
      </c>
      <c r="I492" s="11">
        <f t="shared" si="36"/>
        <v>8157667.9653229341</v>
      </c>
      <c r="J492" s="5">
        <f t="shared" si="33"/>
        <v>35.204223079067916</v>
      </c>
    </row>
    <row r="493" spans="1:10" x14ac:dyDescent="0.25">
      <c r="A493">
        <v>453</v>
      </c>
      <c r="B493">
        <v>2473</v>
      </c>
      <c r="F493">
        <f>'Switchgrass Fit High Rain'!$B$17+'Switchgrass Fit High Rain'!$B$18*'Switchgrass k=0.102 High Rain'!B493</f>
        <v>-34.712335728901792</v>
      </c>
      <c r="G493" s="5">
        <f t="shared" si="34"/>
        <v>8.4066726953776371E-16</v>
      </c>
      <c r="H493" s="5">
        <f t="shared" si="35"/>
        <v>2.3118349912288503E-15</v>
      </c>
      <c r="I493" s="11">
        <f t="shared" si="36"/>
        <v>8157667.9653229341</v>
      </c>
      <c r="J493" s="5">
        <f t="shared" si="33"/>
        <v>35.204223079067916</v>
      </c>
    </row>
    <row r="494" spans="1:10" x14ac:dyDescent="0.25">
      <c r="A494">
        <v>454</v>
      </c>
      <c r="B494">
        <v>2474</v>
      </c>
      <c r="F494">
        <f>'Switchgrass Fit High Rain'!$B$17+'Switchgrass Fit High Rain'!$B$18*'Switchgrass k=0.102 High Rain'!B494</f>
        <v>-34.814335728901796</v>
      </c>
      <c r="G494" s="5">
        <f t="shared" si="34"/>
        <v>7.5914738751338263E-16</v>
      </c>
      <c r="H494" s="5">
        <f t="shared" si="35"/>
        <v>2.0876553156618024E-15</v>
      </c>
      <c r="I494" s="11">
        <f t="shared" si="36"/>
        <v>8157667.9653229341</v>
      </c>
      <c r="J494" s="5">
        <f t="shared" si="33"/>
        <v>35.204223079067916</v>
      </c>
    </row>
    <row r="495" spans="1:10" x14ac:dyDescent="0.25">
      <c r="A495">
        <v>455</v>
      </c>
      <c r="B495">
        <v>2475</v>
      </c>
      <c r="F495">
        <f>'Switchgrass Fit High Rain'!$B$17+'Switchgrass Fit High Rain'!$B$18*'Switchgrass k=0.102 High Rain'!B495</f>
        <v>-34.916335728901799</v>
      </c>
      <c r="G495" s="5">
        <f t="shared" si="34"/>
        <v>6.8553252499680635E-16</v>
      </c>
      <c r="H495" s="5">
        <f t="shared" si="35"/>
        <v>1.8852144437412175E-15</v>
      </c>
      <c r="I495" s="11">
        <f t="shared" si="36"/>
        <v>8157667.9653229341</v>
      </c>
      <c r="J495" s="5">
        <f t="shared" si="33"/>
        <v>35.204223079067916</v>
      </c>
    </row>
    <row r="496" spans="1:10" x14ac:dyDescent="0.25">
      <c r="A496">
        <v>456</v>
      </c>
      <c r="B496">
        <v>2476</v>
      </c>
      <c r="F496">
        <f>'Switchgrass Fit High Rain'!$B$17+'Switchgrass Fit High Rain'!$B$18*'Switchgrass k=0.102 High Rain'!B496</f>
        <v>-35.018335728901803</v>
      </c>
      <c r="G496" s="5">
        <f t="shared" si="34"/>
        <v>6.1905612870229675E-16</v>
      </c>
      <c r="H496" s="5">
        <f t="shared" si="35"/>
        <v>1.7024043539313161E-15</v>
      </c>
      <c r="I496" s="11">
        <f t="shared" si="36"/>
        <v>8157667.9653229341</v>
      </c>
      <c r="J496" s="5">
        <f t="shared" si="33"/>
        <v>35.204223079067916</v>
      </c>
    </row>
    <row r="497" spans="1:10" x14ac:dyDescent="0.25">
      <c r="A497">
        <v>457</v>
      </c>
      <c r="B497">
        <v>2477</v>
      </c>
      <c r="F497">
        <f>'Switchgrass Fit High Rain'!$B$17+'Switchgrass Fit High Rain'!$B$18*'Switchgrass k=0.102 High Rain'!B497</f>
        <v>-35.120335728901807</v>
      </c>
      <c r="G497" s="5">
        <f t="shared" si="34"/>
        <v>5.5902597835990342E-16</v>
      </c>
      <c r="H497" s="5">
        <f t="shared" si="35"/>
        <v>1.5373214404897344E-15</v>
      </c>
      <c r="I497" s="11">
        <f t="shared" si="36"/>
        <v>8157667.9653229341</v>
      </c>
      <c r="J497" s="5">
        <f t="shared" si="33"/>
        <v>35.204223079067916</v>
      </c>
    </row>
    <row r="498" spans="1:10" x14ac:dyDescent="0.25">
      <c r="A498">
        <v>458</v>
      </c>
      <c r="B498">
        <v>2478</v>
      </c>
      <c r="F498">
        <f>'Switchgrass Fit High Rain'!$B$17+'Switchgrass Fit High Rain'!$B$18*'Switchgrass k=0.102 High Rain'!B498</f>
        <v>-35.222335728901811</v>
      </c>
      <c r="G498" s="5">
        <f t="shared" si="34"/>
        <v>5.048169786095968E-16</v>
      </c>
      <c r="H498" s="5">
        <f t="shared" si="35"/>
        <v>1.3882466911763912E-15</v>
      </c>
      <c r="I498" s="11">
        <f t="shared" si="36"/>
        <v>8157667.9653229341</v>
      </c>
      <c r="J498" s="5">
        <f t="shared" si="33"/>
        <v>35.204223079067916</v>
      </c>
    </row>
    <row r="499" spans="1:10" x14ac:dyDescent="0.25">
      <c r="A499">
        <v>459</v>
      </c>
      <c r="B499">
        <v>2479</v>
      </c>
      <c r="F499">
        <f>'Switchgrass Fit High Rain'!$B$17+'Switchgrass Fit High Rain'!$B$18*'Switchgrass k=0.102 High Rain'!B499</f>
        <v>-35.324335728901787</v>
      </c>
      <c r="G499" s="5">
        <f t="shared" si="34"/>
        <v>4.5586464986867244E-16</v>
      </c>
      <c r="H499" s="5">
        <f t="shared" si="35"/>
        <v>1.2536277871388492E-15</v>
      </c>
      <c r="I499" s="11">
        <f t="shared" si="36"/>
        <v>8157667.9653229341</v>
      </c>
      <c r="J499" s="5">
        <f t="shared" si="33"/>
        <v>35.204223079067916</v>
      </c>
    </row>
    <row r="500" spans="1:10" x14ac:dyDescent="0.25">
      <c r="A500">
        <v>460</v>
      </c>
      <c r="B500">
        <v>2480</v>
      </c>
      <c r="F500">
        <f>'Switchgrass Fit High Rain'!$B$17+'Switchgrass Fit High Rain'!$B$18*'Switchgrass k=0.102 High Rain'!B500</f>
        <v>-35.42633572890179</v>
      </c>
      <c r="G500" s="5">
        <f t="shared" si="34"/>
        <v>4.1165925039259517E-16</v>
      </c>
      <c r="H500" s="5">
        <f t="shared" si="35"/>
        <v>1.1320629385796368E-15</v>
      </c>
      <c r="I500" s="11">
        <f t="shared" si="36"/>
        <v>8157667.9653229341</v>
      </c>
      <c r="J500" s="5">
        <f t="shared" si="33"/>
        <v>35.204223079067916</v>
      </c>
    </row>
    <row r="501" spans="1:10" x14ac:dyDescent="0.25">
      <c r="A501">
        <v>461</v>
      </c>
      <c r="B501">
        <v>2481</v>
      </c>
      <c r="F501">
        <f>'Switchgrass Fit High Rain'!$B$17+'Switchgrass Fit High Rain'!$B$18*'Switchgrass k=0.102 High Rain'!B501</f>
        <v>-35.528335728901794</v>
      </c>
      <c r="G501" s="5">
        <f t="shared" si="34"/>
        <v>3.7174046832236966E-16</v>
      </c>
      <c r="H501" s="5">
        <f t="shared" si="35"/>
        <v>1.0222862878865166E-15</v>
      </c>
      <c r="I501" s="11">
        <f t="shared" si="36"/>
        <v>8157667.9653229341</v>
      </c>
      <c r="J501" s="5">
        <f t="shared" si="33"/>
        <v>35.204223079067916</v>
      </c>
    </row>
    <row r="502" spans="1:10" x14ac:dyDescent="0.25">
      <c r="A502">
        <v>462</v>
      </c>
      <c r="B502">
        <v>2482</v>
      </c>
      <c r="F502">
        <f>'Switchgrass Fit High Rain'!$B$17+'Switchgrass Fit High Rain'!$B$18*'Switchgrass k=0.102 High Rain'!B502</f>
        <v>-35.630335728901798</v>
      </c>
      <c r="G502" s="5">
        <f t="shared" si="34"/>
        <v>3.3569262844632647E-16</v>
      </c>
      <c r="H502" s="5">
        <f t="shared" si="35"/>
        <v>9.2315472822739775E-16</v>
      </c>
      <c r="I502" s="11">
        <f t="shared" si="36"/>
        <v>8157667.9653229341</v>
      </c>
      <c r="J502" s="5">
        <f t="shared" si="33"/>
        <v>35.204223079067916</v>
      </c>
    </row>
    <row r="503" spans="1:10" x14ac:dyDescent="0.25">
      <c r="A503">
        <v>463</v>
      </c>
      <c r="B503">
        <v>2483</v>
      </c>
      <c r="F503">
        <f>'Switchgrass Fit High Rain'!$B$17+'Switchgrass Fit High Rain'!$B$18*'Switchgrass k=0.102 High Rain'!B503</f>
        <v>-35.732335728901802</v>
      </c>
      <c r="G503" s="5">
        <f t="shared" si="34"/>
        <v>3.0314036376443188E-16</v>
      </c>
      <c r="H503" s="5">
        <f t="shared" si="35"/>
        <v>8.3363600035218765E-16</v>
      </c>
      <c r="I503" s="11">
        <f t="shared" si="36"/>
        <v>8157667.9653229341</v>
      </c>
      <c r="J503" s="5">
        <f t="shared" si="33"/>
        <v>35.204223079067916</v>
      </c>
    </row>
    <row r="504" spans="1:10" x14ac:dyDescent="0.25">
      <c r="A504">
        <v>464</v>
      </c>
      <c r="B504">
        <v>2484</v>
      </c>
      <c r="F504">
        <f>'Switchgrass Fit High Rain'!$B$17+'Switchgrass Fit High Rain'!$B$18*'Switchgrass k=0.102 High Rain'!B504</f>
        <v>-35.834335728901806</v>
      </c>
      <c r="G504" s="5">
        <f t="shared" si="34"/>
        <v>2.7374470678293409E-16</v>
      </c>
      <c r="H504" s="5">
        <f t="shared" si="35"/>
        <v>7.5279794365306872E-16</v>
      </c>
      <c r="I504" s="11">
        <f t="shared" si="36"/>
        <v>8157667.9653229341</v>
      </c>
      <c r="J504" s="5">
        <f t="shared" si="33"/>
        <v>35.204223079067916</v>
      </c>
    </row>
    <row r="505" spans="1:10" x14ac:dyDescent="0.25">
      <c r="A505">
        <v>465</v>
      </c>
      <c r="B505">
        <v>2485</v>
      </c>
      <c r="F505">
        <f>'Switchgrass Fit High Rain'!$B$17+'Switchgrass Fit High Rain'!$B$18*'Switchgrass k=0.102 High Rain'!B505</f>
        <v>-35.93633572890181</v>
      </c>
      <c r="G505" s="5">
        <f t="shared" si="34"/>
        <v>2.4719955983792018E-16</v>
      </c>
      <c r="H505" s="5">
        <f t="shared" si="35"/>
        <v>6.7979878955428052E-16</v>
      </c>
      <c r="I505" s="11">
        <f t="shared" si="36"/>
        <v>8157667.9653229341</v>
      </c>
      <c r="J505" s="5">
        <f t="shared" si="33"/>
        <v>35.204223079067916</v>
      </c>
    </row>
    <row r="506" spans="1:10" x14ac:dyDescent="0.25">
      <c r="A506">
        <v>466</v>
      </c>
      <c r="B506">
        <v>2486</v>
      </c>
      <c r="F506">
        <f>'Switchgrass Fit High Rain'!$B$17+'Switchgrass Fit High Rain'!$B$18*'Switchgrass k=0.102 High Rain'!B506</f>
        <v>-36.038335728901814</v>
      </c>
      <c r="G506" s="5">
        <f t="shared" si="34"/>
        <v>2.2322850769317986E-16</v>
      </c>
      <c r="H506" s="5">
        <f t="shared" si="35"/>
        <v>6.1387839615624459E-16</v>
      </c>
      <c r="I506" s="11">
        <f t="shared" si="36"/>
        <v>8157667.9653229341</v>
      </c>
      <c r="J506" s="5">
        <f t="shared" si="33"/>
        <v>35.204223079067916</v>
      </c>
    </row>
    <row r="507" spans="1:10" x14ac:dyDescent="0.25">
      <c r="A507">
        <v>467</v>
      </c>
      <c r="B507">
        <v>2487</v>
      </c>
      <c r="F507">
        <f>'Switchgrass Fit High Rain'!$B$17+'Switchgrass Fit High Rain'!$B$18*'Switchgrass k=0.102 High Rain'!B507</f>
        <v>-36.140335728901789</v>
      </c>
      <c r="G507" s="5">
        <f t="shared" si="34"/>
        <v>2.0158193922188958E-16</v>
      </c>
      <c r="H507" s="5">
        <f t="shared" si="35"/>
        <v>5.5435033286019632E-16</v>
      </c>
      <c r="I507" s="11">
        <f t="shared" si="36"/>
        <v>8157667.9653229341</v>
      </c>
      <c r="J507" s="5">
        <f t="shared" si="33"/>
        <v>35.204223079067916</v>
      </c>
    </row>
    <row r="508" spans="1:10" x14ac:dyDescent="0.25">
      <c r="A508">
        <v>468</v>
      </c>
      <c r="B508">
        <v>2488</v>
      </c>
      <c r="F508">
        <f>'Switchgrass Fit High Rain'!$B$17+'Switchgrass Fit High Rain'!$B$18*'Switchgrass k=0.102 High Rain'!B508</f>
        <v>-36.242335728901793</v>
      </c>
      <c r="G508" s="5">
        <f t="shared" si="34"/>
        <v>1.8203444820008502E-16</v>
      </c>
      <c r="H508" s="5">
        <f t="shared" si="35"/>
        <v>5.0059473255023383E-16</v>
      </c>
      <c r="I508" s="11">
        <f t="shared" si="36"/>
        <v>8157667.9653229341</v>
      </c>
      <c r="J508" s="5">
        <f t="shared" si="33"/>
        <v>35.204223079067916</v>
      </c>
    </row>
    <row r="509" spans="1:10" x14ac:dyDescent="0.25">
      <c r="A509">
        <v>469</v>
      </c>
      <c r="B509">
        <v>2489</v>
      </c>
      <c r="F509">
        <f>'Switchgrass Fit High Rain'!$B$17+'Switchgrass Fit High Rain'!$B$18*'Switchgrass k=0.102 High Rain'!B509</f>
        <v>-36.344335728901797</v>
      </c>
      <c r="G509" s="5">
        <f t="shared" si="34"/>
        <v>1.6438248614641353E-16</v>
      </c>
      <c r="H509" s="5">
        <f t="shared" si="35"/>
        <v>4.5205183690263723E-16</v>
      </c>
      <c r="I509" s="11">
        <f t="shared" si="36"/>
        <v>8157667.9653229341</v>
      </c>
      <c r="J509" s="5">
        <f t="shared" si="33"/>
        <v>35.204223079067916</v>
      </c>
    </row>
    <row r="510" spans="1:10" x14ac:dyDescent="0.25">
      <c r="A510">
        <v>470</v>
      </c>
      <c r="B510">
        <v>2490</v>
      </c>
      <c r="F510">
        <f>'Switchgrass Fit High Rain'!$B$17+'Switchgrass Fit High Rain'!$B$18*'Switchgrass k=0.102 High Rain'!B510</f>
        <v>-36.446335728901801</v>
      </c>
      <c r="G510" s="5">
        <f t="shared" si="34"/>
        <v>1.4844224276701058E-16</v>
      </c>
      <c r="H510" s="5">
        <f t="shared" si="35"/>
        <v>4.0821616760927908E-16</v>
      </c>
      <c r="I510" s="11">
        <f t="shared" si="36"/>
        <v>8157667.9653229341</v>
      </c>
      <c r="J510" s="5">
        <f t="shared" si="33"/>
        <v>35.204223079067916</v>
      </c>
    </row>
    <row r="511" spans="1:10" x14ac:dyDescent="0.25">
      <c r="A511">
        <v>471</v>
      </c>
      <c r="B511">
        <v>2491</v>
      </c>
      <c r="F511">
        <f>'Switchgrass Fit High Rain'!$B$17+'Switchgrass Fit High Rain'!$B$18*'Switchgrass k=0.102 High Rain'!B511</f>
        <v>-36.548335728901804</v>
      </c>
      <c r="G511" s="5">
        <f t="shared" si="34"/>
        <v>1.3404773193461562E-16</v>
      </c>
      <c r="H511" s="5">
        <f t="shared" si="35"/>
        <v>3.6863126282019293E-16</v>
      </c>
      <c r="I511" s="11">
        <f t="shared" si="36"/>
        <v>8157667.9653229341</v>
      </c>
      <c r="J511" s="5">
        <f t="shared" si="33"/>
        <v>35.204223079067916</v>
      </c>
    </row>
    <row r="512" spans="1:10" x14ac:dyDescent="0.25">
      <c r="A512">
        <v>472</v>
      </c>
      <c r="B512">
        <v>2492</v>
      </c>
      <c r="F512">
        <f>'Switchgrass Fit High Rain'!$B$17+'Switchgrass Fit High Rain'!$B$18*'Switchgrass k=0.102 High Rain'!B512</f>
        <v>-36.650335728901808</v>
      </c>
      <c r="G512" s="5">
        <f t="shared" si="34"/>
        <v>1.2104906327114527E-16</v>
      </c>
      <c r="H512" s="5">
        <f t="shared" si="35"/>
        <v>3.3288492399564951E-16</v>
      </c>
      <c r="I512" s="11">
        <f t="shared" si="36"/>
        <v>8157667.9653229341</v>
      </c>
      <c r="J512" s="5">
        <f t="shared" si="33"/>
        <v>35.204223079067916</v>
      </c>
    </row>
    <row r="513" spans="1:10" x14ac:dyDescent="0.25">
      <c r="A513">
        <v>473</v>
      </c>
      <c r="B513">
        <v>2493</v>
      </c>
      <c r="F513">
        <f>'Switchgrass Fit High Rain'!$B$17+'Switchgrass Fit High Rain'!$B$18*'Switchgrass k=0.102 High Rain'!B513</f>
        <v>-36.752335728901812</v>
      </c>
      <c r="G513" s="5">
        <f t="shared" si="34"/>
        <v>1.0931088133567939E-16</v>
      </c>
      <c r="H513" s="5">
        <f t="shared" si="35"/>
        <v>3.006049236731183E-16</v>
      </c>
      <c r="I513" s="11">
        <f t="shared" si="36"/>
        <v>8157667.9653229341</v>
      </c>
      <c r="J513" s="5">
        <f t="shared" si="33"/>
        <v>35.204223079067916</v>
      </c>
    </row>
    <row r="514" spans="1:10" x14ac:dyDescent="0.25">
      <c r="A514">
        <v>474</v>
      </c>
      <c r="B514">
        <v>2494</v>
      </c>
      <c r="F514">
        <f>'Switchgrass Fit High Rain'!$B$17+'Switchgrass Fit High Rain'!$B$18*'Switchgrass k=0.102 High Rain'!B514</f>
        <v>-36.854335728901788</v>
      </c>
      <c r="G514" s="5">
        <f t="shared" si="34"/>
        <v>9.8710956165090778E-17</v>
      </c>
      <c r="H514" s="5">
        <f t="shared" si="35"/>
        <v>2.7145512945399965E-16</v>
      </c>
      <c r="I514" s="11">
        <f t="shared" si="36"/>
        <v>8157667.9653229341</v>
      </c>
      <c r="J514" s="5">
        <f t="shared" si="33"/>
        <v>35.204223079067916</v>
      </c>
    </row>
    <row r="515" spans="1:10" x14ac:dyDescent="0.25">
      <c r="A515">
        <v>475</v>
      </c>
      <c r="B515">
        <v>2495</v>
      </c>
      <c r="F515">
        <f>'Switchgrass Fit High Rain'!$B$17+'Switchgrass Fit High Rain'!$B$18*'Switchgrass k=0.102 High Rain'!B515</f>
        <v>-36.956335728901792</v>
      </c>
      <c r="G515" s="5">
        <f t="shared" si="34"/>
        <v>8.9138910490567727E-17</v>
      </c>
      <c r="H515" s="5">
        <f t="shared" si="35"/>
        <v>2.4513200384906124E-16</v>
      </c>
      <c r="I515" s="11">
        <f t="shared" si="36"/>
        <v>8157667.9653229341</v>
      </c>
      <c r="J515" s="5">
        <f t="shared" si="33"/>
        <v>35.204223079067916</v>
      </c>
    </row>
    <row r="516" spans="1:10" x14ac:dyDescent="0.25">
      <c r="A516">
        <v>476</v>
      </c>
      <c r="B516">
        <v>2496</v>
      </c>
      <c r="F516">
        <f>'Switchgrass Fit High Rain'!$B$17+'Switchgrass Fit High Rain'!$B$18*'Switchgrass k=0.102 High Rain'!B516</f>
        <v>-37.058335728901795</v>
      </c>
      <c r="G516" s="5">
        <f t="shared" si="34"/>
        <v>8.0495070376549209E-17</v>
      </c>
      <c r="H516" s="5">
        <f t="shared" si="35"/>
        <v>2.2136144353551032E-16</v>
      </c>
      <c r="I516" s="11">
        <f t="shared" si="36"/>
        <v>8157667.9653229341</v>
      </c>
      <c r="J516" s="5">
        <f t="shared" si="33"/>
        <v>35.204223079067916</v>
      </c>
    </row>
    <row r="517" spans="1:10" x14ac:dyDescent="0.25">
      <c r="A517">
        <v>477</v>
      </c>
      <c r="B517">
        <v>2497</v>
      </c>
      <c r="F517">
        <f>'Switchgrass Fit High Rain'!$B$17+'Switchgrass Fit High Rain'!$B$18*'Switchgrass k=0.102 High Rain'!B517</f>
        <v>-37.160335728901799</v>
      </c>
      <c r="G517" s="5">
        <f t="shared" si="34"/>
        <v>7.2689427313689638E-17</v>
      </c>
      <c r="H517" s="5">
        <f t="shared" si="35"/>
        <v>1.998959251126465E-16</v>
      </c>
      <c r="I517" s="11">
        <f t="shared" si="36"/>
        <v>8157667.9653229341</v>
      </c>
      <c r="J517" s="5">
        <f t="shared" si="33"/>
        <v>35.204223079067916</v>
      </c>
    </row>
    <row r="518" spans="1:10" x14ac:dyDescent="0.25">
      <c r="A518">
        <v>478</v>
      </c>
      <c r="B518">
        <v>2498</v>
      </c>
      <c r="F518">
        <f>'Switchgrass Fit High Rain'!$B$17+'Switchgrass Fit High Rain'!$B$18*'Switchgrass k=0.102 High Rain'!B518</f>
        <v>-37.262335728901803</v>
      </c>
      <c r="G518" s="5">
        <f t="shared" si="34"/>
        <v>6.5640700958148313E-17</v>
      </c>
      <c r="H518" s="5">
        <f t="shared" si="35"/>
        <v>1.8051192763490786E-16</v>
      </c>
      <c r="I518" s="11">
        <f t="shared" si="36"/>
        <v>8157667.9653229341</v>
      </c>
      <c r="J518" s="5">
        <f t="shared" si="33"/>
        <v>35.204223079067916</v>
      </c>
    </row>
    <row r="519" spans="1:10" x14ac:dyDescent="0.25">
      <c r="A519">
        <v>479</v>
      </c>
      <c r="B519">
        <v>2499</v>
      </c>
      <c r="F519">
        <f>'Switchgrass Fit High Rain'!$B$17+'Switchgrass Fit High Rain'!$B$18*'Switchgrass k=0.102 High Rain'!B519</f>
        <v>-37.364335728901807</v>
      </c>
      <c r="G519" s="5">
        <f t="shared" si="34"/>
        <v>5.9275492757467248E-17</v>
      </c>
      <c r="H519" s="5">
        <f t="shared" si="35"/>
        <v>1.6300760508303493E-16</v>
      </c>
      <c r="I519" s="11">
        <f t="shared" si="36"/>
        <v>8157667.9653229341</v>
      </c>
      <c r="J519" s="5">
        <f t="shared" ref="J519:J582" si="37">I519/$C$2*100</f>
        <v>35.204223079067916</v>
      </c>
    </row>
    <row r="520" spans="1:10" x14ac:dyDescent="0.25">
      <c r="A520">
        <v>480</v>
      </c>
      <c r="B520">
        <v>2500</v>
      </c>
      <c r="F520">
        <f>'Switchgrass Fit High Rain'!$B$17+'Switchgrass Fit High Rain'!$B$18*'Switchgrass k=0.102 High Rain'!B520</f>
        <v>-37.466335728901811</v>
      </c>
      <c r="G520" s="5">
        <f t="shared" si="34"/>
        <v>5.3527521649727198E-17</v>
      </c>
      <c r="H520" s="5">
        <f t="shared" si="35"/>
        <v>1.472006845367498E-16</v>
      </c>
      <c r="I520" s="11">
        <f t="shared" si="36"/>
        <v>8157667.9653229341</v>
      </c>
      <c r="J520" s="5">
        <f t="shared" si="37"/>
        <v>35.204223079067916</v>
      </c>
    </row>
    <row r="521" spans="1:10" x14ac:dyDescent="0.25">
      <c r="A521">
        <v>481</v>
      </c>
      <c r="B521">
        <v>2501</v>
      </c>
      <c r="F521">
        <f>'Switchgrass Fit High Rain'!$B$17+'Switchgrass Fit High Rain'!$B$18*'Switchgrass k=0.102 High Rain'!B521</f>
        <v>-37.568335728901815</v>
      </c>
      <c r="G521" s="5">
        <f t="shared" si="34"/>
        <v>4.8336933877299061E-17</v>
      </c>
      <c r="H521" s="5">
        <f t="shared" si="35"/>
        <v>1.3292656816257241E-16</v>
      </c>
      <c r="I521" s="11">
        <f t="shared" si="36"/>
        <v>8157667.9653229341</v>
      </c>
      <c r="J521" s="5">
        <f t="shared" si="37"/>
        <v>35.204223079067916</v>
      </c>
    </row>
    <row r="522" spans="1:10" x14ac:dyDescent="0.25">
      <c r="A522">
        <v>482</v>
      </c>
      <c r="B522">
        <v>2502</v>
      </c>
      <c r="F522">
        <f>'Switchgrass Fit High Rain'!$B$17+'Switchgrass Fit High Rain'!$B$18*'Switchgrass k=0.102 High Rain'!B522</f>
        <v>-37.67033572890179</v>
      </c>
      <c r="G522" s="5">
        <f t="shared" si="34"/>
        <v>4.3649679728266588E-17</v>
      </c>
      <c r="H522" s="5">
        <f t="shared" si="35"/>
        <v>1.2003661925273311E-16</v>
      </c>
      <c r="I522" s="11">
        <f t="shared" si="36"/>
        <v>8157667.9653229341</v>
      </c>
      <c r="J522" s="5">
        <f t="shared" si="37"/>
        <v>35.204223079067916</v>
      </c>
    </row>
    <row r="523" spans="1:10" x14ac:dyDescent="0.25">
      <c r="A523">
        <v>483</v>
      </c>
      <c r="B523">
        <v>2503</v>
      </c>
      <c r="F523">
        <f>'Switchgrass Fit High Rain'!$B$17+'Switchgrass Fit High Rain'!$B$18*'Switchgrass k=0.102 High Rain'!B523</f>
        <v>-37.772335728901794</v>
      </c>
      <c r="G523" s="5">
        <f t="shared" si="34"/>
        <v>3.9416950715506488E-17</v>
      </c>
      <c r="H523" s="5">
        <f t="shared" si="35"/>
        <v>1.0839661446764284E-16</v>
      </c>
      <c r="I523" s="11">
        <f t="shared" si="36"/>
        <v>8157667.9653229341</v>
      </c>
      <c r="J523" s="5">
        <f t="shared" si="37"/>
        <v>35.204223079067916</v>
      </c>
    </row>
    <row r="524" spans="1:10" x14ac:dyDescent="0.25">
      <c r="A524">
        <v>484</v>
      </c>
      <c r="B524">
        <v>2504</v>
      </c>
      <c r="F524">
        <f>'Switchgrass Fit High Rain'!$B$17+'Switchgrass Fit High Rain'!$B$18*'Switchgrass k=0.102 High Rain'!B524</f>
        <v>-37.874335728901798</v>
      </c>
      <c r="G524" s="5">
        <f t="shared" si="34"/>
        <v>3.5594671332777898E-17</v>
      </c>
      <c r="H524" s="5">
        <f t="shared" si="35"/>
        <v>9.7885346165139224E-17</v>
      </c>
      <c r="I524" s="11">
        <f t="shared" si="36"/>
        <v>8157667.9653229341</v>
      </c>
      <c r="J524" s="5">
        <f t="shared" si="37"/>
        <v>35.204223079067916</v>
      </c>
    </row>
    <row r="525" spans="1:10" x14ac:dyDescent="0.25">
      <c r="A525">
        <v>485</v>
      </c>
      <c r="B525">
        <v>2505</v>
      </c>
      <c r="F525">
        <f>'Switchgrass Fit High Rain'!$B$17+'Switchgrass Fit High Rain'!$B$18*'Switchgrass k=0.102 High Rain'!B525</f>
        <v>-37.976335728901802</v>
      </c>
      <c r="G525" s="5">
        <f t="shared" si="34"/>
        <v>3.2143040095439324E-17</v>
      </c>
      <c r="H525" s="5">
        <f t="shared" si="35"/>
        <v>8.8393360262458144E-17</v>
      </c>
      <c r="I525" s="11">
        <f t="shared" si="36"/>
        <v>8157667.9653229341</v>
      </c>
      <c r="J525" s="5">
        <f t="shared" si="37"/>
        <v>35.204223079067916</v>
      </c>
    </row>
    <row r="526" spans="1:10" x14ac:dyDescent="0.25">
      <c r="A526">
        <v>486</v>
      </c>
      <c r="B526">
        <v>2506</v>
      </c>
      <c r="F526">
        <f>'Switchgrass Fit High Rain'!$B$17+'Switchgrass Fit High Rain'!$B$18*'Switchgrass k=0.102 High Rain'!B526</f>
        <v>-38.078335728901806</v>
      </c>
      <c r="G526" s="5">
        <f t="shared" si="34"/>
        <v>2.902611508665919E-17</v>
      </c>
      <c r="H526" s="5">
        <f t="shared" si="35"/>
        <v>7.9821816488312773E-17</v>
      </c>
      <c r="I526" s="11">
        <f t="shared" si="36"/>
        <v>8157667.9653229341</v>
      </c>
      <c r="J526" s="5">
        <f t="shared" si="37"/>
        <v>35.204223079067916</v>
      </c>
    </row>
    <row r="527" spans="1:10" x14ac:dyDescent="0.25">
      <c r="A527">
        <v>487</v>
      </c>
      <c r="B527">
        <v>2507</v>
      </c>
      <c r="F527">
        <f>'Switchgrass Fit High Rain'!$B$17+'Switchgrass Fit High Rain'!$B$18*'Switchgrass k=0.102 High Rain'!B527</f>
        <v>-38.180335728901809</v>
      </c>
      <c r="G527" s="5">
        <f t="shared" si="34"/>
        <v>2.6211439693394971E-17</v>
      </c>
      <c r="H527" s="5">
        <f t="shared" si="35"/>
        <v>7.2081459156836166E-17</v>
      </c>
      <c r="I527" s="11">
        <f t="shared" si="36"/>
        <v>8157667.9653229341</v>
      </c>
      <c r="J527" s="5">
        <f t="shared" si="37"/>
        <v>35.204223079067916</v>
      </c>
    </row>
    <row r="528" spans="1:10" x14ac:dyDescent="0.25">
      <c r="A528">
        <v>488</v>
      </c>
      <c r="B528">
        <v>2508</v>
      </c>
      <c r="F528">
        <f>'Switchgrass Fit High Rain'!$B$17+'Switchgrass Fit High Rain'!$B$18*'Switchgrass k=0.102 High Rain'!B528</f>
        <v>-38.282335728901813</v>
      </c>
      <c r="G528" s="5">
        <f t="shared" si="34"/>
        <v>2.366970463492217E-17</v>
      </c>
      <c r="H528" s="5">
        <f t="shared" si="35"/>
        <v>6.5091687746035972E-17</v>
      </c>
      <c r="I528" s="11">
        <f t="shared" si="36"/>
        <v>8157667.9653229341</v>
      </c>
      <c r="J528" s="5">
        <f t="shared" si="37"/>
        <v>35.204223079067916</v>
      </c>
    </row>
    <row r="529" spans="1:10" x14ac:dyDescent="0.25">
      <c r="A529">
        <v>489</v>
      </c>
      <c r="B529">
        <v>2509</v>
      </c>
      <c r="F529">
        <f>'Switchgrass Fit High Rain'!$B$17+'Switchgrass Fit High Rain'!$B$18*'Switchgrass k=0.102 High Rain'!B529</f>
        <v>-38.384335728901789</v>
      </c>
      <c r="G529" s="5">
        <f t="shared" si="34"/>
        <v>2.1374442764609029E-17</v>
      </c>
      <c r="H529" s="5">
        <f t="shared" si="35"/>
        <v>5.8779717602674824E-17</v>
      </c>
      <c r="I529" s="11">
        <f t="shared" si="36"/>
        <v>8157667.9653229341</v>
      </c>
      <c r="J529" s="5">
        <f t="shared" si="37"/>
        <v>35.204223079067916</v>
      </c>
    </row>
    <row r="530" spans="1:10" x14ac:dyDescent="0.25">
      <c r="A530">
        <v>490</v>
      </c>
      <c r="B530">
        <v>2510</v>
      </c>
      <c r="F530">
        <f>'Switchgrass Fit High Rain'!$B$17+'Switchgrass Fit High Rain'!$B$18*'Switchgrass k=0.102 High Rain'!B530</f>
        <v>-38.486335728901821</v>
      </c>
      <c r="G530" s="5">
        <f t="shared" si="34"/>
        <v>1.9301753466896337E-17</v>
      </c>
      <c r="H530" s="5">
        <f t="shared" si="35"/>
        <v>5.3079822033964926E-17</v>
      </c>
      <c r="I530" s="11">
        <f t="shared" si="36"/>
        <v>8157667.9653229341</v>
      </c>
      <c r="J530" s="5">
        <f t="shared" si="37"/>
        <v>35.204223079067916</v>
      </c>
    </row>
    <row r="531" spans="1:10" x14ac:dyDescent="0.25">
      <c r="A531">
        <v>491</v>
      </c>
      <c r="B531">
        <v>2511</v>
      </c>
      <c r="F531">
        <f>'Switchgrass Fit High Rain'!$B$17+'Switchgrass Fit High Rain'!$B$18*'Switchgrass k=0.102 High Rain'!B531</f>
        <v>-38.588335728901797</v>
      </c>
      <c r="G531" s="5">
        <f t="shared" si="34"/>
        <v>1.7430053779635014E-17</v>
      </c>
      <c r="H531" s="5">
        <f t="shared" si="35"/>
        <v>4.793264789399629E-17</v>
      </c>
      <c r="I531" s="11">
        <f t="shared" si="36"/>
        <v>8157667.9653229341</v>
      </c>
      <c r="J531" s="5">
        <f t="shared" si="37"/>
        <v>35.204223079067916</v>
      </c>
    </row>
    <row r="532" spans="1:10" x14ac:dyDescent="0.25">
      <c r="A532">
        <v>492</v>
      </c>
      <c r="B532">
        <v>2512</v>
      </c>
      <c r="F532">
        <f>'Switchgrass Fit High Rain'!$B$17+'Switchgrass Fit High Rain'!$B$18*'Switchgrass k=0.102 High Rain'!B532</f>
        <v>-38.690335728901829</v>
      </c>
      <c r="G532" s="5">
        <f t="shared" si="34"/>
        <v>1.573985365018771E-17</v>
      </c>
      <c r="H532" s="5">
        <f t="shared" si="35"/>
        <v>4.3284597538016201E-17</v>
      </c>
      <c r="I532" s="11">
        <f t="shared" si="36"/>
        <v>8157667.9653229341</v>
      </c>
      <c r="J532" s="5">
        <f t="shared" si="37"/>
        <v>35.204223079067916</v>
      </c>
    </row>
    <row r="533" spans="1:10" x14ac:dyDescent="0.25">
      <c r="A533">
        <v>493</v>
      </c>
      <c r="B533">
        <v>2513</v>
      </c>
      <c r="F533">
        <f>'Switchgrass Fit High Rain'!$B$17+'Switchgrass Fit High Rain'!$B$18*'Switchgrass k=0.102 High Rain'!B533</f>
        <v>-38.792335728901804</v>
      </c>
      <c r="G533" s="5">
        <f t="shared" si="34"/>
        <v>1.4213552985063091E-17</v>
      </c>
      <c r="H533" s="5">
        <f t="shared" si="35"/>
        <v>3.90872707089235E-17</v>
      </c>
      <c r="I533" s="11">
        <f t="shared" si="36"/>
        <v>8157667.9653229341</v>
      </c>
      <c r="J533" s="5">
        <f t="shared" si="37"/>
        <v>35.204223079067916</v>
      </c>
    </row>
    <row r="534" spans="1:10" x14ac:dyDescent="0.25">
      <c r="A534">
        <v>494</v>
      </c>
      <c r="B534">
        <v>2514</v>
      </c>
      <c r="F534">
        <f>'Switchgrass Fit High Rain'!$B$17+'Switchgrass Fit High Rain'!$B$18*'Switchgrass k=0.102 High Rain'!B534</f>
        <v>-38.89433572890178</v>
      </c>
      <c r="G534" s="5">
        <f t="shared" si="34"/>
        <v>1.2835258379723665E-17</v>
      </c>
      <c r="H534" s="5">
        <f t="shared" si="35"/>
        <v>3.5296960544240082E-17</v>
      </c>
      <c r="I534" s="11">
        <f t="shared" si="36"/>
        <v>8157667.9653229341</v>
      </c>
      <c r="J534" s="5">
        <f t="shared" si="37"/>
        <v>35.204223079067916</v>
      </c>
    </row>
    <row r="535" spans="1:10" x14ac:dyDescent="0.25">
      <c r="A535">
        <v>495</v>
      </c>
      <c r="B535">
        <v>2515</v>
      </c>
      <c r="F535">
        <f>'Switchgrass Fit High Rain'!$B$17+'Switchgrass Fit High Rain'!$B$18*'Switchgrass k=0.102 High Rain'!B535</f>
        <v>-38.996335728901812</v>
      </c>
      <c r="G535" s="5">
        <f t="shared" si="34"/>
        <v>1.1590617620195681E-17</v>
      </c>
      <c r="H535" s="5">
        <f t="shared" si="35"/>
        <v>3.1874198455538121E-17</v>
      </c>
      <c r="I535" s="11">
        <f t="shared" si="36"/>
        <v>8157667.9653229341</v>
      </c>
      <c r="J535" s="5">
        <f t="shared" si="37"/>
        <v>35.204223079067916</v>
      </c>
    </row>
    <row r="536" spans="1:10" x14ac:dyDescent="0.25">
      <c r="A536">
        <v>496</v>
      </c>
      <c r="B536">
        <v>2516</v>
      </c>
      <c r="F536">
        <f>'Switchgrass Fit High Rain'!$B$17+'Switchgrass Fit High Rain'!$B$18*'Switchgrass k=0.102 High Rain'!B536</f>
        <v>-39.098335728901787</v>
      </c>
      <c r="G536" s="5">
        <f t="shared" si="34"/>
        <v>1.0466670233130947E-17</v>
      </c>
      <c r="H536" s="5">
        <f t="shared" si="35"/>
        <v>2.8783343141110103E-17</v>
      </c>
      <c r="I536" s="11">
        <f t="shared" si="36"/>
        <v>8157667.9653229341</v>
      </c>
      <c r="J536" s="5">
        <f t="shared" si="37"/>
        <v>35.204223079067916</v>
      </c>
    </row>
    <row r="537" spans="1:10" x14ac:dyDescent="0.25">
      <c r="A537">
        <v>497</v>
      </c>
      <c r="B537">
        <v>2517</v>
      </c>
      <c r="F537">
        <f>'Switchgrass Fit High Rain'!$B$17+'Switchgrass Fit High Rain'!$B$18*'Switchgrass k=0.102 High Rain'!B537</f>
        <v>-39.20033572890182</v>
      </c>
      <c r="G537" s="5">
        <f t="shared" si="34"/>
        <v>9.4517125280899128E-18</v>
      </c>
      <c r="H537" s="5">
        <f t="shared" si="35"/>
        <v>2.5992209452247261E-17</v>
      </c>
      <c r="I537" s="11">
        <f t="shared" si="36"/>
        <v>8157667.9653229341</v>
      </c>
      <c r="J537" s="5">
        <f t="shared" si="37"/>
        <v>35.204223079067916</v>
      </c>
    </row>
    <row r="538" spans="1:10" x14ac:dyDescent="0.25">
      <c r="A538">
        <v>498</v>
      </c>
      <c r="B538">
        <v>2518</v>
      </c>
      <c r="F538">
        <f>'Switchgrass Fit High Rain'!$B$17+'Switchgrass Fit High Rain'!$B$18*'Switchgrass k=0.102 High Rain'!B538</f>
        <v>-39.302335728901795</v>
      </c>
      <c r="G538" s="5">
        <f t="shared" si="34"/>
        <v>8.5351757267443494E-18</v>
      </c>
      <c r="H538" s="5">
        <f t="shared" si="35"/>
        <v>2.3471733248546962E-17</v>
      </c>
      <c r="I538" s="11">
        <f t="shared" si="36"/>
        <v>8157667.9653229341</v>
      </c>
      <c r="J538" s="5">
        <f t="shared" si="37"/>
        <v>35.204223079067916</v>
      </c>
    </row>
    <row r="539" spans="1:10" x14ac:dyDescent="0.25">
      <c r="A539">
        <v>499</v>
      </c>
      <c r="B539">
        <v>2519</v>
      </c>
      <c r="F539">
        <f>'Switchgrass Fit High Rain'!$B$17+'Switchgrass Fit High Rain'!$B$18*'Switchgrass k=0.102 High Rain'!B539</f>
        <v>-39.404335728901827</v>
      </c>
      <c r="G539" s="5">
        <f t="shared" si="34"/>
        <v>7.7075159099367811E-18</v>
      </c>
      <c r="H539" s="5">
        <f t="shared" si="35"/>
        <v>2.1195668752326149E-17</v>
      </c>
      <c r="I539" s="11">
        <f t="shared" si="36"/>
        <v>8157667.9653229341</v>
      </c>
      <c r="J539" s="5">
        <f t="shared" si="37"/>
        <v>35.204223079067916</v>
      </c>
    </row>
    <row r="540" spans="1:10" x14ac:dyDescent="0.25">
      <c r="A540">
        <v>500</v>
      </c>
      <c r="B540">
        <v>2520</v>
      </c>
      <c r="F540">
        <f>'Switchgrass Fit High Rain'!$B$17+'Switchgrass Fit High Rain'!$B$18*'Switchgrass k=0.102 High Rain'!B540</f>
        <v>-39.506335728901803</v>
      </c>
      <c r="G540" s="5">
        <f t="shared" si="34"/>
        <v>6.9601146366311174E-18</v>
      </c>
      <c r="H540" s="5">
        <f t="shared" si="35"/>
        <v>1.9140315250735572E-17</v>
      </c>
      <c r="I540" s="11">
        <f t="shared" si="36"/>
        <v>8157667.9653229341</v>
      </c>
      <c r="J540" s="5">
        <f t="shared" si="37"/>
        <v>35.204223079067916</v>
      </c>
    </row>
    <row r="541" spans="1:10" x14ac:dyDescent="0.25">
      <c r="A541">
        <v>501</v>
      </c>
      <c r="B541">
        <v>2521</v>
      </c>
      <c r="F541">
        <f>'Switchgrass Fit High Rain'!$B$17+'Switchgrass Fit High Rain'!$B$18*'Switchgrass k=0.102 High Rain'!B541</f>
        <v>-39.608335728901778</v>
      </c>
      <c r="G541" s="5">
        <f t="shared" si="34"/>
        <v>6.2851891998811396E-18</v>
      </c>
      <c r="H541" s="5">
        <f t="shared" si="35"/>
        <v>1.7284270299673133E-17</v>
      </c>
      <c r="I541" s="11">
        <f t="shared" si="36"/>
        <v>8157667.9653229341</v>
      </c>
      <c r="J541" s="5">
        <f t="shared" si="37"/>
        <v>35.204223079067916</v>
      </c>
    </row>
    <row r="542" spans="1:10" x14ac:dyDescent="0.25">
      <c r="A542">
        <v>502</v>
      </c>
      <c r="B542">
        <v>2522</v>
      </c>
      <c r="F542">
        <f>'Switchgrass Fit High Rain'!$B$17+'Switchgrass Fit High Rain'!$B$18*'Switchgrass k=0.102 High Rain'!B542</f>
        <v>-39.710335728901811</v>
      </c>
      <c r="G542" s="5">
        <f t="shared" si="34"/>
        <v>5.6757115853225487E-18</v>
      </c>
      <c r="H542" s="5">
        <f t="shared" si="35"/>
        <v>1.560820685963701E-17</v>
      </c>
      <c r="I542" s="11">
        <f t="shared" si="36"/>
        <v>8157667.9653229341</v>
      </c>
      <c r="J542" s="5">
        <f t="shared" si="37"/>
        <v>35.204223079067916</v>
      </c>
    </row>
    <row r="543" spans="1:10" x14ac:dyDescent="0.25">
      <c r="A543">
        <v>503</v>
      </c>
      <c r="B543">
        <v>2523</v>
      </c>
      <c r="F543">
        <f>'Switchgrass Fit High Rain'!$B$17+'Switchgrass Fit High Rain'!$B$18*'Switchgrass k=0.102 High Rain'!B543</f>
        <v>-39.812335728901786</v>
      </c>
      <c r="G543" s="5">
        <f t="shared" si="34"/>
        <v>5.1253352882957974E-18</v>
      </c>
      <c r="H543" s="5">
        <f t="shared" si="35"/>
        <v>1.4094672042813442E-17</v>
      </c>
      <c r="I543" s="11">
        <f t="shared" si="36"/>
        <v>8157667.9653229341</v>
      </c>
      <c r="J543" s="5">
        <f t="shared" si="37"/>
        <v>35.204223079067916</v>
      </c>
    </row>
    <row r="544" spans="1:10" x14ac:dyDescent="0.25">
      <c r="A544">
        <v>504</v>
      </c>
      <c r="B544">
        <v>2524</v>
      </c>
      <c r="F544">
        <f>'Switchgrass Fit High Rain'!$B$17+'Switchgrass Fit High Rain'!$B$18*'Switchgrass k=0.102 High Rain'!B544</f>
        <v>-39.914335728901818</v>
      </c>
      <c r="G544" s="5">
        <f t="shared" si="34"/>
        <v>4.6283292275422781E-18</v>
      </c>
      <c r="H544" s="5">
        <f t="shared" si="35"/>
        <v>1.2727905375741264E-17</v>
      </c>
      <c r="I544" s="11">
        <f t="shared" si="36"/>
        <v>8157667.9653229341</v>
      </c>
      <c r="J544" s="5">
        <f t="shared" si="37"/>
        <v>35.204223079067916</v>
      </c>
    </row>
    <row r="545" spans="1:10" x14ac:dyDescent="0.25">
      <c r="A545">
        <v>505</v>
      </c>
      <c r="B545">
        <v>2525</v>
      </c>
      <c r="F545">
        <f>'Switchgrass Fit High Rain'!$B$17+'Switchgrass Fit High Rain'!$B$18*'Switchgrass k=0.102 High Rain'!B545</f>
        <v>-40.016335728901794</v>
      </c>
      <c r="G545" s="5">
        <f t="shared" si="34"/>
        <v>4.1795180673235649E-18</v>
      </c>
      <c r="H545" s="5">
        <f t="shared" si="35"/>
        <v>1.1493674685139803E-17</v>
      </c>
      <c r="I545" s="11">
        <f t="shared" si="36"/>
        <v>8157667.9653229341</v>
      </c>
      <c r="J545" s="5">
        <f t="shared" si="37"/>
        <v>35.204223079067916</v>
      </c>
    </row>
    <row r="546" spans="1:10" x14ac:dyDescent="0.25">
      <c r="A546">
        <v>506</v>
      </c>
      <c r="B546">
        <v>2526</v>
      </c>
      <c r="F546">
        <f>'Switchgrass Fit High Rain'!$B$17+'Switchgrass Fit High Rain'!$B$18*'Switchgrass k=0.102 High Rain'!B546</f>
        <v>-40.118335728901826</v>
      </c>
      <c r="G546" s="5">
        <f t="shared" si="34"/>
        <v>3.7742283265270474E-18</v>
      </c>
      <c r="H546" s="5">
        <f t="shared" si="35"/>
        <v>1.0379127897949381E-17</v>
      </c>
      <c r="I546" s="11">
        <f t="shared" si="36"/>
        <v>8157667.9653229341</v>
      </c>
      <c r="J546" s="5">
        <f t="shared" si="37"/>
        <v>35.204223079067916</v>
      </c>
    </row>
    <row r="547" spans="1:10" x14ac:dyDescent="0.25">
      <c r="A547">
        <v>507</v>
      </c>
      <c r="B547">
        <v>2527</v>
      </c>
      <c r="F547">
        <f>'Switchgrass Fit High Rain'!$B$17+'Switchgrass Fit High Rain'!$B$18*'Switchgrass k=0.102 High Rain'!B547</f>
        <v>-40.220335728901802</v>
      </c>
      <c r="G547" s="5">
        <f t="shared" si="34"/>
        <v>3.4082397135997784E-18</v>
      </c>
      <c r="H547" s="5">
        <f t="shared" si="35"/>
        <v>9.3726592123993899E-18</v>
      </c>
      <c r="I547" s="11">
        <f t="shared" si="36"/>
        <v>8157667.9653229341</v>
      </c>
      <c r="J547" s="5">
        <f t="shared" si="37"/>
        <v>35.204223079067916</v>
      </c>
    </row>
    <row r="548" spans="1:10" x14ac:dyDescent="0.25">
      <c r="A548">
        <v>508</v>
      </c>
      <c r="B548">
        <v>2528</v>
      </c>
      <c r="F548">
        <f>'Switchgrass Fit High Rain'!$B$17+'Switchgrass Fit High Rain'!$B$18*'Switchgrass k=0.102 High Rain'!B548</f>
        <v>-40.322335728901777</v>
      </c>
      <c r="G548" s="5">
        <f t="shared" si="34"/>
        <v>3.0777411805521446E-18</v>
      </c>
      <c r="H548" s="5">
        <f t="shared" si="35"/>
        <v>8.4637882465183974E-18</v>
      </c>
      <c r="I548" s="11">
        <f t="shared" si="36"/>
        <v>8157667.9653229341</v>
      </c>
      <c r="J548" s="5">
        <f t="shared" si="37"/>
        <v>35.204223079067916</v>
      </c>
    </row>
    <row r="549" spans="1:10" x14ac:dyDescent="0.25">
      <c r="A549">
        <v>509</v>
      </c>
      <c r="B549">
        <v>2529</v>
      </c>
      <c r="F549">
        <f>'Switchgrass Fit High Rain'!$B$17+'Switchgrass Fit High Rain'!$B$18*'Switchgrass k=0.102 High Rain'!B549</f>
        <v>-40.424335728901809</v>
      </c>
      <c r="G549" s="5">
        <f t="shared" si="34"/>
        <v>2.7792912384267533E-18</v>
      </c>
      <c r="H549" s="5">
        <f t="shared" si="35"/>
        <v>7.6430509056735718E-18</v>
      </c>
      <c r="I549" s="11">
        <f t="shared" si="36"/>
        <v>8157667.9653229341</v>
      </c>
      <c r="J549" s="5">
        <f t="shared" si="37"/>
        <v>35.204223079067916</v>
      </c>
    </row>
    <row r="550" spans="1:10" x14ac:dyDescent="0.25">
      <c r="A550">
        <v>510</v>
      </c>
      <c r="B550">
        <v>2530</v>
      </c>
      <c r="F550">
        <f>'Switchgrass Fit High Rain'!$B$17+'Switchgrass Fit High Rain'!$B$18*'Switchgrass k=0.102 High Rain'!B550</f>
        <v>-40.526335728901785</v>
      </c>
      <c r="G550" s="5">
        <f t="shared" si="34"/>
        <v>2.5097821209938099E-18</v>
      </c>
      <c r="H550" s="5">
        <f t="shared" si="35"/>
        <v>6.9019008327329771E-18</v>
      </c>
      <c r="I550" s="11">
        <f t="shared" si="36"/>
        <v>8157667.9653229341</v>
      </c>
      <c r="J550" s="5">
        <f t="shared" si="37"/>
        <v>35.204223079067916</v>
      </c>
    </row>
    <row r="551" spans="1:10" x14ac:dyDescent="0.25">
      <c r="A551">
        <v>511</v>
      </c>
      <c r="B551">
        <v>2531</v>
      </c>
      <c r="F551">
        <f>'Switchgrass Fit High Rain'!$B$17+'Switchgrass Fit High Rain'!$B$18*'Switchgrass k=0.102 High Rain'!B551</f>
        <v>-40.628335728901817</v>
      </c>
      <c r="G551" s="5">
        <f t="shared" si="34"/>
        <v>2.2664074235075299E-18</v>
      </c>
      <c r="H551" s="5">
        <f t="shared" si="35"/>
        <v>6.2326204146457071E-18</v>
      </c>
      <c r="I551" s="11">
        <f t="shared" si="36"/>
        <v>8157667.9653229341</v>
      </c>
      <c r="J551" s="5">
        <f t="shared" si="37"/>
        <v>35.204223079067916</v>
      </c>
    </row>
    <row r="552" spans="1:10" x14ac:dyDescent="0.25">
      <c r="A552">
        <v>512</v>
      </c>
      <c r="B552">
        <v>2532</v>
      </c>
      <c r="F552">
        <f>'Switchgrass Fit High Rain'!$B$17+'Switchgrass Fit High Rain'!$B$18*'Switchgrass k=0.102 High Rain'!B552</f>
        <v>-40.730335728901792</v>
      </c>
      <c r="G552" s="5">
        <f t="shared" si="34"/>
        <v>2.0466328795490691E-18</v>
      </c>
      <c r="H552" s="5">
        <f t="shared" si="35"/>
        <v>5.6282404187599402E-18</v>
      </c>
      <c r="I552" s="11">
        <f t="shared" si="36"/>
        <v>8157667.9653229341</v>
      </c>
      <c r="J552" s="5">
        <f t="shared" si="37"/>
        <v>35.204223079067916</v>
      </c>
    </row>
    <row r="553" spans="1:10" x14ac:dyDescent="0.25">
      <c r="A553">
        <v>513</v>
      </c>
      <c r="B553">
        <v>2533</v>
      </c>
      <c r="F553">
        <f>'Switchgrass Fit High Rain'!$B$17+'Switchgrass Fit High Rain'!$B$18*'Switchgrass k=0.102 High Rain'!B553</f>
        <v>-40.832335728901825</v>
      </c>
      <c r="G553" s="5">
        <f t="shared" si="34"/>
        <v>1.8481699716499186E-18</v>
      </c>
      <c r="H553" s="5">
        <f t="shared" si="35"/>
        <v>5.082467422037276E-18</v>
      </c>
      <c r="I553" s="11">
        <f t="shared" si="36"/>
        <v>8157667.9653229341</v>
      </c>
      <c r="J553" s="5">
        <f t="shared" si="37"/>
        <v>35.204223079067916</v>
      </c>
    </row>
    <row r="554" spans="1:10" x14ac:dyDescent="0.25">
      <c r="A554">
        <v>514</v>
      </c>
      <c r="B554">
        <v>2534</v>
      </c>
      <c r="F554">
        <f>'Switchgrass Fit High Rain'!$B$17+'Switchgrass Fit High Rain'!$B$18*'Switchgrass k=0.102 High Rain'!B554</f>
        <v>-40.9343357289018</v>
      </c>
      <c r="G554" s="5">
        <f t="shared" ref="G554:G617" si="38">EXP(F554)</f>
        <v>1.6689521009069479E-18</v>
      </c>
      <c r="H554" s="5">
        <f t="shared" ref="H554:H617" si="39">G554*44/16</f>
        <v>4.5896182774941065E-18</v>
      </c>
      <c r="I554" s="11">
        <f t="shared" ref="I554:I617" si="40">I553+G554+H554</f>
        <v>8157667.9653229341</v>
      </c>
      <c r="J554" s="5">
        <f t="shared" si="37"/>
        <v>35.204223079067916</v>
      </c>
    </row>
    <row r="555" spans="1:10" x14ac:dyDescent="0.25">
      <c r="A555">
        <v>515</v>
      </c>
      <c r="B555">
        <v>2535</v>
      </c>
      <c r="F555">
        <f>'Switchgrass Fit High Rain'!$B$17+'Switchgrass Fit High Rain'!$B$18*'Switchgrass k=0.102 High Rain'!B555</f>
        <v>-41.036335728901776</v>
      </c>
      <c r="G555" s="5">
        <f t="shared" si="38"/>
        <v>1.5071130674388682E-18</v>
      </c>
      <c r="H555" s="5">
        <f t="shared" si="39"/>
        <v>4.1445609354568876E-18</v>
      </c>
      <c r="I555" s="11">
        <f t="shared" si="40"/>
        <v>8157667.9653229341</v>
      </c>
      <c r="J555" s="5">
        <f t="shared" si="37"/>
        <v>35.204223079067916</v>
      </c>
    </row>
    <row r="556" spans="1:10" x14ac:dyDescent="0.25">
      <c r="A556">
        <v>516</v>
      </c>
      <c r="B556">
        <v>2536</v>
      </c>
      <c r="F556">
        <f>'Switchgrass Fit High Rain'!$B$17+'Switchgrass Fit High Rain'!$B$18*'Switchgrass k=0.102 High Rain'!B556</f>
        <v>-41.138335728901808</v>
      </c>
      <c r="G556" s="5">
        <f t="shared" si="38"/>
        <v>1.3609676376035829E-18</v>
      </c>
      <c r="H556" s="5">
        <f t="shared" si="39"/>
        <v>3.7426610034098527E-18</v>
      </c>
      <c r="I556" s="11">
        <f t="shared" si="40"/>
        <v>8157667.9653229341</v>
      </c>
      <c r="J556" s="5">
        <f t="shared" si="37"/>
        <v>35.204223079067916</v>
      </c>
    </row>
    <row r="557" spans="1:10" x14ac:dyDescent="0.25">
      <c r="A557">
        <v>517</v>
      </c>
      <c r="B557">
        <v>2537</v>
      </c>
      <c r="F557">
        <f>'Switchgrass Fit High Rain'!$B$17+'Switchgrass Fit High Rain'!$B$18*'Switchgrass k=0.102 High Rain'!B557</f>
        <v>-41.240335728901783</v>
      </c>
      <c r="G557" s="5">
        <f t="shared" si="38"/>
        <v>1.2289939956210441E-18</v>
      </c>
      <c r="H557" s="5">
        <f t="shared" si="39"/>
        <v>3.3797334879578711E-18</v>
      </c>
      <c r="I557" s="11">
        <f t="shared" si="40"/>
        <v>8157667.9653229341</v>
      </c>
      <c r="J557" s="5">
        <f t="shared" si="37"/>
        <v>35.204223079067916</v>
      </c>
    </row>
    <row r="558" spans="1:10" x14ac:dyDescent="0.25">
      <c r="A558">
        <v>518</v>
      </c>
      <c r="B558">
        <v>2538</v>
      </c>
      <c r="F558">
        <f>'Switchgrass Fit High Rain'!$B$17+'Switchgrass Fit High Rain'!$B$18*'Switchgrass k=0.102 High Rain'!B558</f>
        <v>-41.342335728901816</v>
      </c>
      <c r="G558" s="5">
        <f t="shared" si="38"/>
        <v>1.1098178968693771E-18</v>
      </c>
      <c r="H558" s="5">
        <f t="shared" si="39"/>
        <v>3.0519992163907872E-18</v>
      </c>
      <c r="I558" s="11">
        <f t="shared" si="40"/>
        <v>8157667.9653229341</v>
      </c>
      <c r="J558" s="5">
        <f t="shared" si="37"/>
        <v>35.204223079067916</v>
      </c>
    </row>
    <row r="559" spans="1:10" x14ac:dyDescent="0.25">
      <c r="A559">
        <v>519</v>
      </c>
      <c r="B559">
        <v>2539</v>
      </c>
      <c r="F559">
        <f>'Switchgrass Fit High Rain'!$B$17+'Switchgrass Fit High Rain'!$B$18*'Switchgrass k=0.102 High Rain'!B559</f>
        <v>-41.444335728901791</v>
      </c>
      <c r="G559" s="5">
        <f t="shared" si="38"/>
        <v>1.0021983578440739E-18</v>
      </c>
      <c r="H559" s="5">
        <f t="shared" si="39"/>
        <v>2.7560454840712035E-18</v>
      </c>
      <c r="I559" s="11">
        <f t="shared" si="40"/>
        <v>8157667.9653229341</v>
      </c>
      <c r="J559" s="5">
        <f t="shared" si="37"/>
        <v>35.204223079067916</v>
      </c>
    </row>
    <row r="560" spans="1:10" x14ac:dyDescent="0.25">
      <c r="A560">
        <v>520</v>
      </c>
      <c r="B560">
        <v>2540</v>
      </c>
      <c r="F560">
        <f>'Switchgrass Fit High Rain'!$B$17+'Switchgrass Fit High Rain'!$B$18*'Switchgrass k=0.102 High Rain'!B560</f>
        <v>-41.546335728901823</v>
      </c>
      <c r="G560" s="5">
        <f t="shared" si="38"/>
        <v>9.0501473376718942E-19</v>
      </c>
      <c r="H560" s="5">
        <f t="shared" si="39"/>
        <v>2.488790517859771E-18</v>
      </c>
      <c r="I560" s="11">
        <f t="shared" si="40"/>
        <v>8157667.9653229341</v>
      </c>
      <c r="J560" s="5">
        <f t="shared" si="37"/>
        <v>35.204223079067916</v>
      </c>
    </row>
    <row r="561" spans="1:10" x14ac:dyDescent="0.25">
      <c r="A561">
        <v>521</v>
      </c>
      <c r="B561">
        <v>2541</v>
      </c>
      <c r="F561">
        <f>'Switchgrass Fit High Rain'!$B$17+'Switchgrass Fit High Rain'!$B$18*'Switchgrass k=0.102 High Rain'!B561</f>
        <v>-41.648335728901799</v>
      </c>
      <c r="G561" s="5">
        <f t="shared" si="38"/>
        <v>8.1725504928753313E-19</v>
      </c>
      <c r="H561" s="5">
        <f t="shared" si="39"/>
        <v>2.2474513855407161E-18</v>
      </c>
      <c r="I561" s="11">
        <f t="shared" si="40"/>
        <v>8157667.9653229341</v>
      </c>
      <c r="J561" s="5">
        <f t="shared" si="37"/>
        <v>35.204223079067916</v>
      </c>
    </row>
    <row r="562" spans="1:10" x14ac:dyDescent="0.25">
      <c r="A562">
        <v>522</v>
      </c>
      <c r="B562">
        <v>2542</v>
      </c>
      <c r="F562">
        <f>'Switchgrass Fit High Rain'!$B$17+'Switchgrass Fit High Rain'!$B$18*'Switchgrass k=0.102 High Rain'!B562</f>
        <v>-41.750335728901774</v>
      </c>
      <c r="G562" s="5">
        <f t="shared" si="38"/>
        <v>7.3800546075726499E-19</v>
      </c>
      <c r="H562" s="5">
        <f t="shared" si="39"/>
        <v>2.0295150170824789E-18</v>
      </c>
      <c r="I562" s="11">
        <f t="shared" si="40"/>
        <v>8157667.9653229341</v>
      </c>
      <c r="J562" s="5">
        <f t="shared" si="37"/>
        <v>35.204223079067916</v>
      </c>
    </row>
    <row r="563" spans="1:10" x14ac:dyDescent="0.25">
      <c r="A563">
        <v>523</v>
      </c>
      <c r="B563">
        <v>2543</v>
      </c>
      <c r="F563">
        <f>'Switchgrass Fit High Rain'!$B$17+'Switchgrass Fit High Rain'!$B$18*'Switchgrass k=0.102 High Rain'!B563</f>
        <v>-41.852335728901807</v>
      </c>
      <c r="G563" s="5">
        <f t="shared" si="38"/>
        <v>6.6644074035679435E-19</v>
      </c>
      <c r="H563" s="5">
        <f t="shared" si="39"/>
        <v>1.8327120359811845E-18</v>
      </c>
      <c r="I563" s="11">
        <f t="shared" si="40"/>
        <v>8157667.9653229341</v>
      </c>
      <c r="J563" s="5">
        <f t="shared" si="37"/>
        <v>35.204223079067916</v>
      </c>
    </row>
    <row r="564" spans="1:10" x14ac:dyDescent="0.25">
      <c r="A564">
        <v>524</v>
      </c>
      <c r="B564">
        <v>2544</v>
      </c>
      <c r="F564">
        <f>'Switchgrass Fit High Rain'!$B$17+'Switchgrass Fit High Rain'!$B$18*'Switchgrass k=0.102 High Rain'!B564</f>
        <v>-41.954335728901782</v>
      </c>
      <c r="G564" s="5">
        <f t="shared" si="38"/>
        <v>6.0181568297828511E-19</v>
      </c>
      <c r="H564" s="5">
        <f t="shared" si="39"/>
        <v>1.654993128190284E-18</v>
      </c>
      <c r="I564" s="11">
        <f t="shared" si="40"/>
        <v>8157667.9653229341</v>
      </c>
      <c r="J564" s="5">
        <f t="shared" si="37"/>
        <v>35.204223079067916</v>
      </c>
    </row>
    <row r="565" spans="1:10" x14ac:dyDescent="0.25">
      <c r="A565">
        <v>525</v>
      </c>
      <c r="B565">
        <v>2545</v>
      </c>
      <c r="F565">
        <f>'Switchgrass Fit High Rain'!$B$17+'Switchgrass Fit High Rain'!$B$18*'Switchgrass k=0.102 High Rain'!B565</f>
        <v>-42.056335728901814</v>
      </c>
      <c r="G565" s="5">
        <f t="shared" si="38"/>
        <v>5.4345734638716221E-19</v>
      </c>
      <c r="H565" s="5">
        <f t="shared" si="39"/>
        <v>1.4945077025646961E-18</v>
      </c>
      <c r="I565" s="11">
        <f t="shared" si="40"/>
        <v>8157667.9653229341</v>
      </c>
      <c r="J565" s="5">
        <f t="shared" si="37"/>
        <v>35.204223079067916</v>
      </c>
    </row>
    <row r="566" spans="1:10" x14ac:dyDescent="0.25">
      <c r="A566">
        <v>526</v>
      </c>
      <c r="B566">
        <v>2546</v>
      </c>
      <c r="F566">
        <f>'Switchgrass Fit High Rain'!$B$17+'Switchgrass Fit High Rain'!$B$18*'Switchgrass k=0.102 High Rain'!B566</f>
        <v>-42.15833572890179</v>
      </c>
      <c r="G566" s="5">
        <f t="shared" si="38"/>
        <v>4.9075804385916855E-19</v>
      </c>
      <c r="H566" s="5">
        <f t="shared" si="39"/>
        <v>1.3495846206127136E-18</v>
      </c>
      <c r="I566" s="11">
        <f t="shared" si="40"/>
        <v>8157667.9653229341</v>
      </c>
      <c r="J566" s="5">
        <f t="shared" si="37"/>
        <v>35.204223079067916</v>
      </c>
    </row>
    <row r="567" spans="1:10" x14ac:dyDescent="0.25">
      <c r="A567">
        <v>527</v>
      </c>
      <c r="B567">
        <v>2547</v>
      </c>
      <c r="F567">
        <f>'Switchgrass Fit High Rain'!$B$17+'Switchgrass Fit High Rain'!$B$18*'Switchgrass k=0.102 High Rain'!B567</f>
        <v>-42.260335728901822</v>
      </c>
      <c r="G567" s="5">
        <f t="shared" si="38"/>
        <v>4.4316901632402572E-19</v>
      </c>
      <c r="H567" s="5">
        <f t="shared" si="39"/>
        <v>1.2187147948910707E-18</v>
      </c>
      <c r="I567" s="11">
        <f t="shared" si="40"/>
        <v>8157667.9653229341</v>
      </c>
      <c r="J567" s="5">
        <f t="shared" si="37"/>
        <v>35.204223079067916</v>
      </c>
    </row>
    <row r="568" spans="1:10" x14ac:dyDescent="0.25">
      <c r="A568">
        <v>528</v>
      </c>
      <c r="B568">
        <v>2548</v>
      </c>
      <c r="F568">
        <f>'Switchgrass Fit High Rain'!$B$17+'Switchgrass Fit High Rain'!$B$18*'Switchgrass k=0.102 High Rain'!B568</f>
        <v>-42.362335728901797</v>
      </c>
      <c r="G568" s="5">
        <f t="shared" si="38"/>
        <v>4.0019471812463189E-19</v>
      </c>
      <c r="H568" s="5">
        <f t="shared" si="39"/>
        <v>1.1005354748427377E-18</v>
      </c>
      <c r="I568" s="11">
        <f t="shared" si="40"/>
        <v>8157667.9653229341</v>
      </c>
      <c r="J568" s="5">
        <f t="shared" si="37"/>
        <v>35.204223079067916</v>
      </c>
    </row>
    <row r="569" spans="1:10" x14ac:dyDescent="0.25">
      <c r="A569">
        <v>529</v>
      </c>
      <c r="B569">
        <v>2549</v>
      </c>
      <c r="F569">
        <f>'Switchgrass Fit High Rain'!$B$17+'Switchgrass Fit High Rain'!$B$18*'Switchgrass k=0.102 High Rain'!B569</f>
        <v>-42.464335728901773</v>
      </c>
      <c r="G569" s="5">
        <f t="shared" si="38"/>
        <v>3.6138765688834776E-19</v>
      </c>
      <c r="H569" s="5">
        <f t="shared" si="39"/>
        <v>9.9381605644295631E-19</v>
      </c>
      <c r="I569" s="11">
        <f t="shared" si="40"/>
        <v>8157667.9653229341</v>
      </c>
      <c r="J569" s="5">
        <f t="shared" si="37"/>
        <v>35.204223079067916</v>
      </c>
    </row>
    <row r="570" spans="1:10" x14ac:dyDescent="0.25">
      <c r="A570">
        <v>530</v>
      </c>
      <c r="B570">
        <v>2550</v>
      </c>
      <c r="F570">
        <f>'Switchgrass Fit High Rain'!$B$17+'Switchgrass Fit High Rain'!$B$18*'Switchgrass k=0.102 High Rain'!B570</f>
        <v>-42.566335728901805</v>
      </c>
      <c r="G570" s="5">
        <f t="shared" si="38"/>
        <v>3.2634373377854003E-19</v>
      </c>
      <c r="H570" s="5">
        <f t="shared" si="39"/>
        <v>8.9744526789098515E-19</v>
      </c>
      <c r="I570" s="11">
        <f t="shared" si="40"/>
        <v>8157667.9653229341</v>
      </c>
      <c r="J570" s="5">
        <f t="shared" si="37"/>
        <v>35.204223079067916</v>
      </c>
    </row>
    <row r="571" spans="1:10" x14ac:dyDescent="0.25">
      <c r="A571">
        <v>531</v>
      </c>
      <c r="B571">
        <v>2551</v>
      </c>
      <c r="F571">
        <f>'Switchgrass Fit High Rain'!$B$17+'Switchgrass Fit High Rain'!$B$18*'Switchgrass k=0.102 High Rain'!B571</f>
        <v>-42.668335728901781</v>
      </c>
      <c r="G571" s="5">
        <f t="shared" si="38"/>
        <v>2.9469803560398951E-19</v>
      </c>
      <c r="H571" s="5">
        <f t="shared" si="39"/>
        <v>8.1041959791097112E-19</v>
      </c>
      <c r="I571" s="11">
        <f t="shared" si="40"/>
        <v>8157667.9653229341</v>
      </c>
      <c r="J571" s="5">
        <f t="shared" si="37"/>
        <v>35.204223079067916</v>
      </c>
    </row>
    <row r="572" spans="1:10" x14ac:dyDescent="0.25">
      <c r="A572">
        <v>532</v>
      </c>
      <c r="B572">
        <v>2552</v>
      </c>
      <c r="F572">
        <f>'Switchgrass Fit High Rain'!$B$17+'Switchgrass Fit High Rain'!$B$18*'Switchgrass k=0.102 High Rain'!B572</f>
        <v>-42.770335728901813</v>
      </c>
      <c r="G572" s="5">
        <f t="shared" si="38"/>
        <v>2.6612103496916077E-19</v>
      </c>
      <c r="H572" s="5">
        <f t="shared" si="39"/>
        <v>7.3183284616519215E-19</v>
      </c>
      <c r="I572" s="11">
        <f t="shared" si="40"/>
        <v>8157667.9653229341</v>
      </c>
      <c r="J572" s="5">
        <f t="shared" si="37"/>
        <v>35.204223079067916</v>
      </c>
    </row>
    <row r="573" spans="1:10" x14ac:dyDescent="0.25">
      <c r="A573">
        <v>533</v>
      </c>
      <c r="B573">
        <v>2553</v>
      </c>
      <c r="F573">
        <f>'Switchgrass Fit High Rain'!$B$17+'Switchgrass Fit High Rain'!$B$18*'Switchgrass k=0.102 High Rain'!B573</f>
        <v>-42.872335728901788</v>
      </c>
      <c r="G573" s="5">
        <f t="shared" si="38"/>
        <v>2.4031515889786464E-19</v>
      </c>
      <c r="H573" s="5">
        <f t="shared" si="39"/>
        <v>6.6086668696912778E-19</v>
      </c>
      <c r="I573" s="11">
        <f t="shared" si="40"/>
        <v>8157667.9653229341</v>
      </c>
      <c r="J573" s="5">
        <f t="shared" si="37"/>
        <v>35.204223079067916</v>
      </c>
    </row>
    <row r="574" spans="1:10" x14ac:dyDescent="0.25">
      <c r="A574">
        <v>534</v>
      </c>
      <c r="B574">
        <v>2554</v>
      </c>
      <c r="F574">
        <f>'Switchgrass Fit High Rain'!$B$17+'Switchgrass Fit High Rain'!$B$18*'Switchgrass k=0.102 High Rain'!B574</f>
        <v>-42.974335728901821</v>
      </c>
      <c r="G574" s="5">
        <f t="shared" si="38"/>
        <v>2.1701169019876659E-19</v>
      </c>
      <c r="H574" s="5">
        <f t="shared" si="39"/>
        <v>5.9678214804660817E-19</v>
      </c>
      <c r="I574" s="11">
        <f t="shared" si="40"/>
        <v>8157667.9653229341</v>
      </c>
      <c r="J574" s="5">
        <f t="shared" si="37"/>
        <v>35.204223079067916</v>
      </c>
    </row>
    <row r="575" spans="1:10" x14ac:dyDescent="0.25">
      <c r="A575">
        <v>535</v>
      </c>
      <c r="B575">
        <v>2555</v>
      </c>
      <c r="F575">
        <f>'Switchgrass Fit High Rain'!$B$17+'Switchgrass Fit High Rain'!$B$18*'Switchgrass k=0.102 High Rain'!B575</f>
        <v>-43.076335728901796</v>
      </c>
      <c r="G575" s="5">
        <f t="shared" si="38"/>
        <v>1.959679693071022E-19</v>
      </c>
      <c r="H575" s="5">
        <f t="shared" si="39"/>
        <v>5.38911915594531E-19</v>
      </c>
      <c r="I575" s="11">
        <f t="shared" si="40"/>
        <v>8157667.9653229341</v>
      </c>
      <c r="J575" s="5">
        <f t="shared" si="37"/>
        <v>35.204223079067916</v>
      </c>
    </row>
    <row r="576" spans="1:10" x14ac:dyDescent="0.25">
      <c r="A576">
        <v>536</v>
      </c>
      <c r="B576">
        <v>2556</v>
      </c>
      <c r="F576">
        <f>'Switchgrass Fit High Rain'!$B$17+'Switchgrass Fit High Rain'!$B$18*'Switchgrass k=0.102 High Rain'!B576</f>
        <v>-43.178335728901828</v>
      </c>
      <c r="G576" s="5">
        <f t="shared" si="38"/>
        <v>1.7696486746484698E-19</v>
      </c>
      <c r="H576" s="5">
        <f t="shared" si="39"/>
        <v>4.8665338552832919E-19</v>
      </c>
      <c r="I576" s="11">
        <f t="shared" si="40"/>
        <v>8157667.9653229341</v>
      </c>
      <c r="J576" s="5">
        <f t="shared" si="37"/>
        <v>35.204223079067916</v>
      </c>
    </row>
    <row r="577" spans="1:10" x14ac:dyDescent="0.25">
      <c r="A577">
        <v>537</v>
      </c>
      <c r="B577">
        <v>2557</v>
      </c>
      <c r="F577">
        <f>'Switchgrass Fit High Rain'!$B$17+'Switchgrass Fit High Rain'!$B$18*'Switchgrass k=0.102 High Rain'!B577</f>
        <v>-43.280335728901804</v>
      </c>
      <c r="G577" s="5">
        <f t="shared" si="38"/>
        <v>1.5980450492792691E-19</v>
      </c>
      <c r="H577" s="5">
        <f t="shared" si="39"/>
        <v>4.3946238855179895E-19</v>
      </c>
      <c r="I577" s="11">
        <f t="shared" si="40"/>
        <v>8157667.9653229341</v>
      </c>
      <c r="J577" s="5">
        <f t="shared" si="37"/>
        <v>35.204223079067916</v>
      </c>
    </row>
    <row r="578" spans="1:10" x14ac:dyDescent="0.25">
      <c r="A578">
        <v>538</v>
      </c>
      <c r="B578">
        <v>2558</v>
      </c>
      <c r="F578">
        <f>'Switchgrass Fit High Rain'!$B$17+'Switchgrass Fit High Rain'!$B$18*'Switchgrass k=0.102 High Rain'!B578</f>
        <v>-43.382335728901779</v>
      </c>
      <c r="G578" s="5">
        <f t="shared" si="38"/>
        <v>1.4430819043973619E-19</v>
      </c>
      <c r="H578" s="5">
        <f t="shared" si="39"/>
        <v>3.9684752370927455E-19</v>
      </c>
      <c r="I578" s="11">
        <f t="shared" si="40"/>
        <v>8157667.9653229341</v>
      </c>
      <c r="J578" s="5">
        <f t="shared" si="37"/>
        <v>35.204223079067916</v>
      </c>
    </row>
    <row r="579" spans="1:10" x14ac:dyDescent="0.25">
      <c r="A579">
        <v>539</v>
      </c>
      <c r="B579">
        <v>2559</v>
      </c>
      <c r="F579">
        <f>'Switchgrass Fit High Rain'!$B$17+'Switchgrass Fit High Rain'!$B$18*'Switchgrass k=0.102 High Rain'!B579</f>
        <v>-43.484335728901812</v>
      </c>
      <c r="G579" s="5">
        <f t="shared" si="38"/>
        <v>1.3031456051493766E-19</v>
      </c>
      <c r="H579" s="5">
        <f t="shared" si="39"/>
        <v>3.5836504141607854E-19</v>
      </c>
      <c r="I579" s="11">
        <f t="shared" si="40"/>
        <v>8157667.9653229341</v>
      </c>
      <c r="J579" s="5">
        <f t="shared" si="37"/>
        <v>35.204223079067916</v>
      </c>
    </row>
    <row r="580" spans="1:10" x14ac:dyDescent="0.25">
      <c r="A580">
        <v>540</v>
      </c>
      <c r="B580">
        <v>2560</v>
      </c>
      <c r="F580">
        <f>'Switchgrass Fit High Rain'!$B$17+'Switchgrass Fit High Rain'!$B$18*'Switchgrass k=0.102 High Rain'!B580</f>
        <v>-43.586335728901787</v>
      </c>
      <c r="G580" s="5">
        <f t="shared" si="38"/>
        <v>1.1767789915773376E-19</v>
      </c>
      <c r="H580" s="5">
        <f t="shared" si="39"/>
        <v>3.2361422268376786E-19</v>
      </c>
      <c r="I580" s="11">
        <f t="shared" si="40"/>
        <v>8157667.9653229341</v>
      </c>
      <c r="J580" s="5">
        <f t="shared" si="37"/>
        <v>35.204223079067916</v>
      </c>
    </row>
    <row r="581" spans="1:10" x14ac:dyDescent="0.25">
      <c r="A581">
        <v>541</v>
      </c>
      <c r="B581">
        <v>2561</v>
      </c>
      <c r="F581">
        <f>'Switchgrass Fit High Rain'!$B$17+'Switchgrass Fit High Rain'!$B$18*'Switchgrass k=0.102 High Rain'!B581</f>
        <v>-43.688335728901819</v>
      </c>
      <c r="G581" s="5">
        <f t="shared" si="38"/>
        <v>1.0626662051774019E-19</v>
      </c>
      <c r="H581" s="5">
        <f t="shared" si="39"/>
        <v>2.9223320642378555E-19</v>
      </c>
      <c r="I581" s="11">
        <f t="shared" si="40"/>
        <v>8157667.9653229341</v>
      </c>
      <c r="J581" s="5">
        <f t="shared" si="37"/>
        <v>35.204223079067916</v>
      </c>
    </row>
    <row r="582" spans="1:10" x14ac:dyDescent="0.25">
      <c r="A582">
        <v>542</v>
      </c>
      <c r="B582">
        <v>2562</v>
      </c>
      <c r="F582">
        <f>'Switchgrass Fit High Rain'!$B$17+'Switchgrass Fit High Rain'!$B$18*'Switchgrass k=0.102 High Rain'!B582</f>
        <v>-43.790335728901795</v>
      </c>
      <c r="G582" s="5">
        <f t="shared" si="38"/>
        <v>9.5961898683503944E-20</v>
      </c>
      <c r="H582" s="5">
        <f t="shared" si="39"/>
        <v>2.6389522137963583E-19</v>
      </c>
      <c r="I582" s="11">
        <f t="shared" si="40"/>
        <v>8157667.9653229341</v>
      </c>
      <c r="J582" s="5">
        <f t="shared" si="37"/>
        <v>35.204223079067916</v>
      </c>
    </row>
    <row r="583" spans="1:10" x14ac:dyDescent="0.25">
      <c r="A583">
        <v>543</v>
      </c>
      <c r="B583">
        <v>2563</v>
      </c>
      <c r="F583">
        <f>'Switchgrass Fit High Rain'!$B$17+'Switchgrass Fit High Rain'!$B$18*'Switchgrass k=0.102 High Rain'!B583</f>
        <v>-43.892335728901827</v>
      </c>
      <c r="G583" s="5">
        <f t="shared" si="38"/>
        <v>8.6656430345455955E-20</v>
      </c>
      <c r="H583" s="5">
        <f t="shared" si="39"/>
        <v>2.3830518345000389E-19</v>
      </c>
      <c r="I583" s="11">
        <f t="shared" si="40"/>
        <v>8157667.9653229341</v>
      </c>
      <c r="J583" s="5">
        <f t="shared" ref="J583:J646" si="41">I583/$C$2*100</f>
        <v>35.204223079067916</v>
      </c>
    </row>
    <row r="584" spans="1:10" x14ac:dyDescent="0.25">
      <c r="A584">
        <v>544</v>
      </c>
      <c r="B584">
        <v>2564</v>
      </c>
      <c r="F584">
        <f>'Switchgrass Fit High Rain'!$B$17+'Switchgrass Fit High Rain'!$B$18*'Switchgrass k=0.102 High Rain'!B584</f>
        <v>-43.994335728901802</v>
      </c>
      <c r="G584" s="5">
        <f t="shared" si="38"/>
        <v>7.8253317444084269E-20</v>
      </c>
      <c r="H584" s="5">
        <f t="shared" si="39"/>
        <v>2.1519662297123173E-19</v>
      </c>
      <c r="I584" s="11">
        <f t="shared" si="40"/>
        <v>8157667.9653229341</v>
      </c>
      <c r="J584" s="5">
        <f t="shared" si="41"/>
        <v>35.204223079067916</v>
      </c>
    </row>
    <row r="585" spans="1:10" x14ac:dyDescent="0.25">
      <c r="A585">
        <v>545</v>
      </c>
      <c r="B585">
        <v>2565</v>
      </c>
      <c r="F585">
        <f>'Switchgrass Fit High Rain'!$B$17+'Switchgrass Fit High Rain'!$B$18*'Switchgrass k=0.102 High Rain'!B585</f>
        <v>-44.096335728901778</v>
      </c>
      <c r="G585" s="5">
        <f t="shared" si="38"/>
        <v>7.0665058168135451E-20</v>
      </c>
      <c r="H585" s="5">
        <f t="shared" si="39"/>
        <v>1.9432890996237248E-19</v>
      </c>
      <c r="I585" s="11">
        <f t="shared" si="40"/>
        <v>8157667.9653229341</v>
      </c>
      <c r="J585" s="5">
        <f t="shared" si="41"/>
        <v>35.204223079067916</v>
      </c>
    </row>
    <row r="586" spans="1:10" x14ac:dyDescent="0.25">
      <c r="A586">
        <v>546</v>
      </c>
      <c r="B586">
        <v>2566</v>
      </c>
      <c r="F586">
        <f>'Switchgrass Fit High Rain'!$B$17+'Switchgrass Fit High Rain'!$B$18*'Switchgrass k=0.102 High Rain'!B586</f>
        <v>-44.19833572890181</v>
      </c>
      <c r="G586" s="5">
        <f t="shared" si="38"/>
        <v>6.3812635796224392E-20</v>
      </c>
      <c r="H586" s="5">
        <f t="shared" si="39"/>
        <v>1.7548474843961708E-19</v>
      </c>
      <c r="I586" s="11">
        <f t="shared" si="40"/>
        <v>8157667.9653229341</v>
      </c>
      <c r="J586" s="5">
        <f t="shared" si="41"/>
        <v>35.204223079067916</v>
      </c>
    </row>
    <row r="587" spans="1:10" x14ac:dyDescent="0.25">
      <c r="A587">
        <v>547</v>
      </c>
      <c r="B587">
        <v>2567</v>
      </c>
      <c r="F587">
        <f>'Switchgrass Fit High Rain'!$B$17+'Switchgrass Fit High Rain'!$B$18*'Switchgrass k=0.102 High Rain'!B587</f>
        <v>-44.300335728901786</v>
      </c>
      <c r="G587" s="5">
        <f t="shared" si="38"/>
        <v>5.7624695893875252E-20</v>
      </c>
      <c r="H587" s="5">
        <f t="shared" si="39"/>
        <v>1.5846791370815695E-19</v>
      </c>
      <c r="I587" s="11">
        <f t="shared" si="40"/>
        <v>8157667.9653229341</v>
      </c>
      <c r="J587" s="5">
        <f t="shared" si="41"/>
        <v>35.204223079067916</v>
      </c>
    </row>
    <row r="588" spans="1:10" x14ac:dyDescent="0.25">
      <c r="A588">
        <v>548</v>
      </c>
      <c r="B588">
        <v>2568</v>
      </c>
      <c r="F588">
        <f>'Switchgrass Fit High Rain'!$B$17+'Switchgrass Fit High Rain'!$B$18*'Switchgrass k=0.102 High Rain'!B588</f>
        <v>-44.402335728901818</v>
      </c>
      <c r="G588" s="5">
        <f t="shared" si="38"/>
        <v>5.2036803298099853E-20</v>
      </c>
      <c r="H588" s="5">
        <f t="shared" si="39"/>
        <v>1.431012090697746E-19</v>
      </c>
      <c r="I588" s="11">
        <f t="shared" si="40"/>
        <v>8157667.9653229341</v>
      </c>
      <c r="J588" s="5">
        <f t="shared" si="41"/>
        <v>35.204223079067916</v>
      </c>
    </row>
    <row r="589" spans="1:10" x14ac:dyDescent="0.25">
      <c r="A589">
        <v>549</v>
      </c>
      <c r="B589">
        <v>2569</v>
      </c>
      <c r="F589">
        <f>'Switchgrass Fit High Rain'!$B$17+'Switchgrass Fit High Rain'!$B$18*'Switchgrass k=0.102 High Rain'!B589</f>
        <v>-44.504335728901793</v>
      </c>
      <c r="G589" s="5">
        <f t="shared" si="38"/>
        <v>4.6990771152565794E-20</v>
      </c>
      <c r="H589" s="5">
        <f t="shared" si="39"/>
        <v>1.2922462066955593E-19</v>
      </c>
      <c r="I589" s="11">
        <f t="shared" si="40"/>
        <v>8157667.9653229341</v>
      </c>
      <c r="J589" s="5">
        <f t="shared" si="41"/>
        <v>35.204223079067916</v>
      </c>
    </row>
    <row r="590" spans="1:10" x14ac:dyDescent="0.25">
      <c r="A590">
        <v>550</v>
      </c>
      <c r="B590">
        <v>2570</v>
      </c>
      <c r="F590">
        <f>'Switchgrass Fit High Rain'!$B$17+'Switchgrass Fit High Rain'!$B$18*'Switchgrass k=0.102 High Rain'!B590</f>
        <v>-44.606335728901826</v>
      </c>
      <c r="G590" s="5">
        <f t="shared" si="38"/>
        <v>4.243405500647491E-20</v>
      </c>
      <c r="H590" s="5">
        <f t="shared" si="39"/>
        <v>1.1669365126780599E-19</v>
      </c>
      <c r="I590" s="11">
        <f t="shared" si="40"/>
        <v>8157667.9653229341</v>
      </c>
      <c r="J590" s="5">
        <f t="shared" si="41"/>
        <v>35.204223079067916</v>
      </c>
    </row>
    <row r="591" spans="1:10" x14ac:dyDescent="0.25">
      <c r="A591">
        <v>551</v>
      </c>
      <c r="B591">
        <v>2571</v>
      </c>
      <c r="F591">
        <f>'Switchgrass Fit High Rain'!$B$17+'Switchgrass Fit High Rain'!$B$18*'Switchgrass k=0.102 High Rain'!B591</f>
        <v>-44.708335728901801</v>
      </c>
      <c r="G591" s="5">
        <f t="shared" si="38"/>
        <v>3.8319205667990433E-20</v>
      </c>
      <c r="H591" s="5">
        <f t="shared" si="39"/>
        <v>1.0537781558697369E-19</v>
      </c>
      <c r="I591" s="11">
        <f t="shared" si="40"/>
        <v>8157667.9653229341</v>
      </c>
      <c r="J591" s="5">
        <f t="shared" si="41"/>
        <v>35.204223079067916</v>
      </c>
    </row>
    <row r="592" spans="1:10" x14ac:dyDescent="0.25">
      <c r="A592">
        <v>552</v>
      </c>
      <c r="B592">
        <v>2572</v>
      </c>
      <c r="F592">
        <f>'Switchgrass Fit High Rain'!$B$17+'Switchgrass Fit High Rain'!$B$18*'Switchgrass k=0.102 High Rain'!B592</f>
        <v>-44.810335728901777</v>
      </c>
      <c r="G592" s="5">
        <f t="shared" si="38"/>
        <v>3.4603375114673739E-20</v>
      </c>
      <c r="H592" s="5">
        <f t="shared" si="39"/>
        <v>9.515928156535278E-20</v>
      </c>
      <c r="I592" s="11">
        <f t="shared" si="40"/>
        <v>8157667.9653229341</v>
      </c>
      <c r="J592" s="5">
        <f t="shared" si="41"/>
        <v>35.204223079067916</v>
      </c>
    </row>
    <row r="593" spans="1:10" x14ac:dyDescent="0.25">
      <c r="A593">
        <v>553</v>
      </c>
      <c r="B593">
        <v>2573</v>
      </c>
      <c r="F593">
        <f>'Switchgrass Fit High Rain'!$B$17+'Switchgrass Fit High Rain'!$B$18*'Switchgrass k=0.102 High Rain'!B593</f>
        <v>-44.912335728901809</v>
      </c>
      <c r="G593" s="5">
        <f t="shared" si="38"/>
        <v>3.1247870316032785E-20</v>
      </c>
      <c r="H593" s="5">
        <f t="shared" si="39"/>
        <v>8.5931643369090162E-20</v>
      </c>
      <c r="I593" s="11">
        <f t="shared" si="40"/>
        <v>8157667.9653229341</v>
      </c>
      <c r="J593" s="5">
        <f t="shared" si="41"/>
        <v>35.204223079067916</v>
      </c>
    </row>
    <row r="594" spans="1:10" x14ac:dyDescent="0.25">
      <c r="A594">
        <v>554</v>
      </c>
      <c r="B594">
        <v>2574</v>
      </c>
      <c r="F594">
        <f>'Switchgrass Fit High Rain'!$B$17+'Switchgrass Fit High Rain'!$B$18*'Switchgrass k=0.102 High Rain'!B594</f>
        <v>-45.014335728901784</v>
      </c>
      <c r="G594" s="5">
        <f t="shared" si="38"/>
        <v>2.8217750322094984E-20</v>
      </c>
      <c r="H594" s="5">
        <f t="shared" si="39"/>
        <v>7.7598813385761208E-20</v>
      </c>
      <c r="I594" s="11">
        <f t="shared" si="40"/>
        <v>8157667.9653229341</v>
      </c>
      <c r="J594" s="5">
        <f t="shared" si="41"/>
        <v>35.204223079067916</v>
      </c>
    </row>
    <row r="595" spans="1:10" x14ac:dyDescent="0.25">
      <c r="A595">
        <v>555</v>
      </c>
      <c r="B595">
        <v>2575</v>
      </c>
      <c r="F595">
        <f>'Switchgrass Fit High Rain'!$B$17+'Switchgrass Fit High Rain'!$B$18*'Switchgrass k=0.102 High Rain'!B595</f>
        <v>-45.116335728901817</v>
      </c>
      <c r="G595" s="5">
        <f t="shared" si="38"/>
        <v>2.5481462422464913E-20</v>
      </c>
      <c r="H595" s="5">
        <f t="shared" si="39"/>
        <v>7.0074021661778506E-20</v>
      </c>
      <c r="I595" s="11">
        <f t="shared" si="40"/>
        <v>8157667.9653229341</v>
      </c>
      <c r="J595" s="5">
        <f t="shared" si="41"/>
        <v>35.204223079067916</v>
      </c>
    </row>
    <row r="596" spans="1:10" x14ac:dyDescent="0.25">
      <c r="A596">
        <v>556</v>
      </c>
      <c r="B596">
        <v>2576</v>
      </c>
      <c r="F596">
        <f>'Switchgrass Fit High Rain'!$B$17+'Switchgrass Fit High Rain'!$B$18*'Switchgrass k=0.102 High Rain'!B596</f>
        <v>-45.218335728901792</v>
      </c>
      <c r="G596" s="5">
        <f t="shared" si="38"/>
        <v>2.3010513587226389E-20</v>
      </c>
      <c r="H596" s="5">
        <f t="shared" si="39"/>
        <v>6.3278912364872569E-20</v>
      </c>
      <c r="I596" s="11">
        <f t="shared" si="40"/>
        <v>8157667.9653229341</v>
      </c>
      <c r="J596" s="5">
        <f t="shared" si="41"/>
        <v>35.204223079067916</v>
      </c>
    </row>
    <row r="597" spans="1:10" x14ac:dyDescent="0.25">
      <c r="A597">
        <v>557</v>
      </c>
      <c r="B597">
        <v>2577</v>
      </c>
      <c r="F597">
        <f>'Switchgrass Fit High Rain'!$B$17+'Switchgrass Fit High Rain'!$B$18*'Switchgrass k=0.102 High Rain'!B597</f>
        <v>-45.320335728901824</v>
      </c>
      <c r="G597" s="5">
        <f t="shared" si="38"/>
        <v>2.0779173768342973E-20</v>
      </c>
      <c r="H597" s="5">
        <f t="shared" si="39"/>
        <v>5.714272786294318E-20</v>
      </c>
      <c r="I597" s="11">
        <f t="shared" si="40"/>
        <v>8157667.9653229341</v>
      </c>
      <c r="J597" s="5">
        <f t="shared" si="41"/>
        <v>35.204223079067916</v>
      </c>
    </row>
    <row r="598" spans="1:10" x14ac:dyDescent="0.25">
      <c r="A598">
        <v>558</v>
      </c>
      <c r="B598">
        <v>2578</v>
      </c>
      <c r="F598">
        <f>'Switchgrass Fit High Rain'!$B$17+'Switchgrass Fit High Rain'!$B$18*'Switchgrass k=0.102 High Rain'!B598</f>
        <v>-45.4223357289018</v>
      </c>
      <c r="G598" s="5">
        <f t="shared" si="38"/>
        <v>1.8764207972076901E-20</v>
      </c>
      <c r="H598" s="5">
        <f t="shared" si="39"/>
        <v>5.1601571923211481E-20</v>
      </c>
      <c r="I598" s="11">
        <f t="shared" si="40"/>
        <v>8157667.9653229341</v>
      </c>
      <c r="J598" s="5">
        <f t="shared" si="41"/>
        <v>35.204223079067916</v>
      </c>
    </row>
    <row r="599" spans="1:10" x14ac:dyDescent="0.25">
      <c r="A599">
        <v>559</v>
      </c>
      <c r="B599">
        <v>2579</v>
      </c>
      <c r="F599">
        <f>'Switchgrass Fit High Rain'!$B$17+'Switchgrass Fit High Rain'!$B$18*'Switchgrass k=0.102 High Rain'!B599</f>
        <v>-45.524335728901775</v>
      </c>
      <c r="G599" s="5">
        <f t="shared" si="38"/>
        <v>1.6944634312446583E-20</v>
      </c>
      <c r="H599" s="5">
        <f t="shared" si="39"/>
        <v>4.6597744359228103E-20</v>
      </c>
      <c r="I599" s="11">
        <f t="shared" si="40"/>
        <v>8157667.9653229341</v>
      </c>
      <c r="J599" s="5">
        <f t="shared" si="41"/>
        <v>35.204223079067916</v>
      </c>
    </row>
    <row r="600" spans="1:10" x14ac:dyDescent="0.25">
      <c r="A600">
        <v>560</v>
      </c>
      <c r="B600">
        <v>2580</v>
      </c>
      <c r="F600">
        <f>'Switchgrass Fit High Rain'!$B$17+'Switchgrass Fit High Rain'!$B$18*'Switchgrass k=0.102 High Rain'!B600</f>
        <v>-45.626335728901807</v>
      </c>
      <c r="G600" s="5">
        <f t="shared" si="38"/>
        <v>1.5301505526361212E-20</v>
      </c>
      <c r="H600" s="5">
        <f t="shared" si="39"/>
        <v>4.2079140197493333E-20</v>
      </c>
      <c r="I600" s="11">
        <f t="shared" si="40"/>
        <v>8157667.9653229341</v>
      </c>
      <c r="J600" s="5">
        <f t="shared" si="41"/>
        <v>35.204223079067916</v>
      </c>
    </row>
    <row r="601" spans="1:10" x14ac:dyDescent="0.25">
      <c r="A601">
        <v>561</v>
      </c>
      <c r="B601">
        <v>2581</v>
      </c>
      <c r="F601">
        <f>'Switchgrass Fit High Rain'!$B$17+'Switchgrass Fit High Rain'!$B$18*'Switchgrass k=0.102 High Rain'!B601</f>
        <v>-45.728335728901783</v>
      </c>
      <c r="G601" s="5">
        <f t="shared" si="38"/>
        <v>1.3817711675329145E-20</v>
      </c>
      <c r="H601" s="5">
        <f t="shared" si="39"/>
        <v>3.7998707107155151E-20</v>
      </c>
      <c r="I601" s="11">
        <f t="shared" si="40"/>
        <v>8157667.9653229341</v>
      </c>
      <c r="J601" s="5">
        <f t="shared" si="41"/>
        <v>35.204223079067916</v>
      </c>
    </row>
    <row r="602" spans="1:10" x14ac:dyDescent="0.25">
      <c r="A602">
        <v>562</v>
      </c>
      <c r="B602">
        <v>2582</v>
      </c>
      <c r="F602">
        <f>'Switchgrass Fit High Rain'!$B$17+'Switchgrass Fit High Rain'!$B$18*'Switchgrass k=0.102 High Rain'!B602</f>
        <v>-45.830335728901815</v>
      </c>
      <c r="G602" s="5">
        <f t="shared" si="38"/>
        <v>1.2477801979261881E-20</v>
      </c>
      <c r="H602" s="5">
        <f t="shared" si="39"/>
        <v>3.431395544297017E-20</v>
      </c>
      <c r="I602" s="11">
        <f t="shared" si="40"/>
        <v>8157667.9653229341</v>
      </c>
      <c r="J602" s="5">
        <f t="shared" si="41"/>
        <v>35.204223079067916</v>
      </c>
    </row>
    <row r="603" spans="1:10" x14ac:dyDescent="0.25">
      <c r="A603">
        <v>563</v>
      </c>
      <c r="B603">
        <v>2583</v>
      </c>
      <c r="F603">
        <f>'Switchgrass Fit High Rain'!$B$17+'Switchgrass Fit High Rain'!$B$18*'Switchgrass k=0.102 High Rain'!B603</f>
        <v>-45.932335728901791</v>
      </c>
      <c r="G603" s="5">
        <f t="shared" si="38"/>
        <v>1.1267823927146157E-20</v>
      </c>
      <c r="H603" s="5">
        <f t="shared" si="39"/>
        <v>3.0986515799651932E-20</v>
      </c>
      <c r="I603" s="11">
        <f t="shared" si="40"/>
        <v>8157667.9653229341</v>
      </c>
      <c r="J603" s="5">
        <f t="shared" si="41"/>
        <v>35.204223079067916</v>
      </c>
    </row>
    <row r="604" spans="1:10" x14ac:dyDescent="0.25">
      <c r="A604">
        <v>564</v>
      </c>
      <c r="B604">
        <v>2584</v>
      </c>
      <c r="F604">
        <f>'Switchgrass Fit High Rain'!$B$17+'Switchgrass Fit High Rain'!$B$18*'Switchgrass k=0.102 High Rain'!B604</f>
        <v>-46.034335728901823</v>
      </c>
      <c r="G604" s="5">
        <f t="shared" si="38"/>
        <v>1.0175177989214307E-20</v>
      </c>
      <c r="H604" s="5">
        <f t="shared" si="39"/>
        <v>2.7981739470339344E-20</v>
      </c>
      <c r="I604" s="11">
        <f t="shared" si="40"/>
        <v>8157667.9653229341</v>
      </c>
      <c r="J604" s="5">
        <f t="shared" si="41"/>
        <v>35.204223079067916</v>
      </c>
    </row>
    <row r="605" spans="1:10" x14ac:dyDescent="0.25">
      <c r="A605">
        <v>565</v>
      </c>
      <c r="B605">
        <v>2585</v>
      </c>
      <c r="F605">
        <f>'Switchgrass Fit High Rain'!$B$17+'Switchgrass Fit High Rain'!$B$18*'Switchgrass k=0.102 High Rain'!B605</f>
        <v>-46.136335728901798</v>
      </c>
      <c r="G605" s="5">
        <f t="shared" si="38"/>
        <v>9.1884864177514461E-21</v>
      </c>
      <c r="H605" s="5">
        <f t="shared" si="39"/>
        <v>2.5268337648816478E-20</v>
      </c>
      <c r="I605" s="11">
        <f t="shared" si="40"/>
        <v>8157667.9653229341</v>
      </c>
      <c r="J605" s="5">
        <f t="shared" si="41"/>
        <v>35.204223079067916</v>
      </c>
    </row>
    <row r="606" spans="1:10" x14ac:dyDescent="0.25">
      <c r="A606">
        <v>566</v>
      </c>
      <c r="B606">
        <v>2586</v>
      </c>
      <c r="F606">
        <f>'Switchgrass Fit High Rain'!$B$17+'Switchgrass Fit High Rain'!$B$18*'Switchgrass k=0.102 High Rain'!B606</f>
        <v>-46.238335728901774</v>
      </c>
      <c r="G606" s="5">
        <f t="shared" si="38"/>
        <v>8.2974747703378549E-21</v>
      </c>
      <c r="H606" s="5">
        <f t="shared" si="39"/>
        <v>2.28180556184291E-20</v>
      </c>
      <c r="I606" s="11">
        <f t="shared" si="40"/>
        <v>8157667.9653229341</v>
      </c>
      <c r="J606" s="5">
        <f t="shared" si="41"/>
        <v>35.204223079067916</v>
      </c>
    </row>
    <row r="607" spans="1:10" x14ac:dyDescent="0.25">
      <c r="A607">
        <v>567</v>
      </c>
      <c r="B607">
        <v>2587</v>
      </c>
      <c r="F607">
        <f>'Switchgrass Fit High Rain'!$B$17+'Switchgrass Fit High Rain'!$B$18*'Switchgrass k=0.102 High Rain'!B607</f>
        <v>-46.340335728901806</v>
      </c>
      <c r="G607" s="5">
        <f t="shared" si="38"/>
        <v>7.4928649218417683E-21</v>
      </c>
      <c r="H607" s="5">
        <f t="shared" si="39"/>
        <v>2.0605378535064862E-20</v>
      </c>
      <c r="I607" s="11">
        <f t="shared" si="40"/>
        <v>8157667.9653229341</v>
      </c>
      <c r="J607" s="5">
        <f t="shared" si="41"/>
        <v>35.204223079067916</v>
      </c>
    </row>
    <row r="608" spans="1:10" x14ac:dyDescent="0.25">
      <c r="A608">
        <v>568</v>
      </c>
      <c r="B608">
        <v>2588</v>
      </c>
      <c r="F608">
        <f>'Switchgrass Fit High Rain'!$B$17+'Switchgrass Fit High Rain'!$B$18*'Switchgrass k=0.102 High Rain'!B608</f>
        <v>-46.442335728901782</v>
      </c>
      <c r="G608" s="5">
        <f t="shared" si="38"/>
        <v>6.7662784510863922E-21</v>
      </c>
      <c r="H608" s="5">
        <f t="shared" si="39"/>
        <v>1.8607265740487578E-20</v>
      </c>
      <c r="I608" s="11">
        <f t="shared" si="40"/>
        <v>8157667.9653229341</v>
      </c>
      <c r="J608" s="5">
        <f t="shared" si="41"/>
        <v>35.204223079067916</v>
      </c>
    </row>
    <row r="609" spans="1:10" x14ac:dyDescent="0.25">
      <c r="A609">
        <v>569</v>
      </c>
      <c r="B609">
        <v>2589</v>
      </c>
      <c r="F609">
        <f>'Switchgrass Fit High Rain'!$B$17+'Switchgrass Fit High Rain'!$B$18*'Switchgrass k=0.102 High Rain'!B609</f>
        <v>-46.544335728901814</v>
      </c>
      <c r="G609" s="5">
        <f t="shared" si="38"/>
        <v>6.1101493961511296E-21</v>
      </c>
      <c r="H609" s="5">
        <f t="shared" si="39"/>
        <v>1.6802910839415606E-20</v>
      </c>
      <c r="I609" s="11">
        <f t="shared" si="40"/>
        <v>8157667.9653229341</v>
      </c>
      <c r="J609" s="5">
        <f t="shared" si="41"/>
        <v>35.204223079067916</v>
      </c>
    </row>
    <row r="610" spans="1:10" x14ac:dyDescent="0.25">
      <c r="A610">
        <v>570</v>
      </c>
      <c r="B610">
        <v>2590</v>
      </c>
      <c r="F610">
        <f>'Switchgrass Fit High Rain'!$B$17+'Switchgrass Fit High Rain'!$B$18*'Switchgrass k=0.102 High Rain'!B610</f>
        <v>-46.646335728901789</v>
      </c>
      <c r="G610" s="5">
        <f t="shared" si="38"/>
        <v>5.5176454698363485E-21</v>
      </c>
      <c r="H610" s="5">
        <f t="shared" si="39"/>
        <v>1.5173525042049957E-20</v>
      </c>
      <c r="I610" s="11">
        <f t="shared" si="40"/>
        <v>8157667.9653229341</v>
      </c>
      <c r="J610" s="5">
        <f t="shared" si="41"/>
        <v>35.204223079067916</v>
      </c>
    </row>
    <row r="611" spans="1:10" x14ac:dyDescent="0.25">
      <c r="A611">
        <v>571</v>
      </c>
      <c r="B611">
        <v>2591</v>
      </c>
      <c r="F611">
        <f>'Switchgrass Fit High Rain'!$B$17+'Switchgrass Fit High Rain'!$B$18*'Switchgrass k=0.102 High Rain'!B611</f>
        <v>-46.748335728901822</v>
      </c>
      <c r="G611" s="5">
        <f t="shared" si="38"/>
        <v>4.9825969148939664E-21</v>
      </c>
      <c r="H611" s="5">
        <f t="shared" si="39"/>
        <v>1.3702141515958408E-20</v>
      </c>
      <c r="I611" s="11">
        <f t="shared" si="40"/>
        <v>8157667.9653229341</v>
      </c>
      <c r="J611" s="5">
        <f t="shared" si="41"/>
        <v>35.204223079067916</v>
      </c>
    </row>
    <row r="612" spans="1:10" x14ac:dyDescent="0.25">
      <c r="A612">
        <v>572</v>
      </c>
      <c r="B612">
        <v>2592</v>
      </c>
      <c r="F612">
        <f>'Switchgrass Fit High Rain'!$B$17+'Switchgrass Fit High Rain'!$B$18*'Switchgrass k=0.102 High Rain'!B612</f>
        <v>-46.850335728901797</v>
      </c>
      <c r="G612" s="5">
        <f t="shared" si="38"/>
        <v>4.4994322582035373E-21</v>
      </c>
      <c r="H612" s="5">
        <f t="shared" si="39"/>
        <v>1.2373438710059727E-20</v>
      </c>
      <c r="I612" s="11">
        <f t="shared" si="40"/>
        <v>8157667.9653229341</v>
      </c>
      <c r="J612" s="5">
        <f t="shared" si="41"/>
        <v>35.204223079067916</v>
      </c>
    </row>
    <row r="613" spans="1:10" x14ac:dyDescent="0.25">
      <c r="A613">
        <v>573</v>
      </c>
      <c r="B613">
        <v>2593</v>
      </c>
      <c r="F613">
        <f>'Switchgrass Fit High Rain'!$B$17+'Switchgrass Fit High Rain'!$B$18*'Switchgrass k=0.102 High Rain'!B613</f>
        <v>-46.952335728901829</v>
      </c>
      <c r="G613" s="5">
        <f t="shared" si="38"/>
        <v>4.0631202948898916E-21</v>
      </c>
      <c r="H613" s="5">
        <f t="shared" si="39"/>
        <v>1.1173580810947202E-20</v>
      </c>
      <c r="I613" s="11">
        <f t="shared" si="40"/>
        <v>8157667.9653229341</v>
      </c>
      <c r="J613" s="5">
        <f t="shared" si="41"/>
        <v>35.204223079067916</v>
      </c>
    </row>
    <row r="614" spans="1:10" x14ac:dyDescent="0.25">
      <c r="A614">
        <v>574</v>
      </c>
      <c r="B614">
        <v>2594</v>
      </c>
      <c r="F614">
        <f>'Switchgrass Fit High Rain'!$B$17+'Switchgrass Fit High Rain'!$B$18*'Switchgrass k=0.102 High Rain'!B614</f>
        <v>-47.054335728901805</v>
      </c>
      <c r="G614" s="5">
        <f t="shared" si="38"/>
        <v>3.6691176982712234E-21</v>
      </c>
      <c r="H614" s="5">
        <f t="shared" si="39"/>
        <v>1.0090073670245864E-20</v>
      </c>
      <c r="I614" s="11">
        <f t="shared" si="40"/>
        <v>8157667.9653229341</v>
      </c>
      <c r="J614" s="5">
        <f t="shared" si="41"/>
        <v>35.204223079067916</v>
      </c>
    </row>
    <row r="615" spans="1:10" x14ac:dyDescent="0.25">
      <c r="A615">
        <v>575</v>
      </c>
      <c r="B615">
        <v>2595</v>
      </c>
      <c r="F615">
        <f>'Switchgrass Fit High Rain'!$B$17+'Switchgrass Fit High Rain'!$B$18*'Switchgrass k=0.102 High Rain'!B615</f>
        <v>-47.15633572890178</v>
      </c>
      <c r="G615" s="5">
        <f t="shared" si="38"/>
        <v>3.3133217100902853E-21</v>
      </c>
      <c r="H615" s="5">
        <f t="shared" si="39"/>
        <v>9.1116347027482846E-21</v>
      </c>
      <c r="I615" s="11">
        <f t="shared" si="40"/>
        <v>8157667.9653229341</v>
      </c>
      <c r="J615" s="5">
        <f t="shared" si="41"/>
        <v>35.204223079067916</v>
      </c>
    </row>
    <row r="616" spans="1:10" x14ac:dyDescent="0.25">
      <c r="A616">
        <v>576</v>
      </c>
      <c r="B616">
        <v>2596</v>
      </c>
      <c r="F616">
        <f>'Switchgrass Fit High Rain'!$B$17+'Switchgrass Fit High Rain'!$B$18*'Switchgrass k=0.102 High Rain'!B616</f>
        <v>-47.258335728901812</v>
      </c>
      <c r="G616" s="5">
        <f t="shared" si="38"/>
        <v>2.99202741839749E-21</v>
      </c>
      <c r="H616" s="5">
        <f t="shared" si="39"/>
        <v>8.2280754005930977E-21</v>
      </c>
      <c r="I616" s="11">
        <f t="shared" si="40"/>
        <v>8157667.9653229341</v>
      </c>
      <c r="J616" s="5">
        <f t="shared" si="41"/>
        <v>35.204223079067916</v>
      </c>
    </row>
    <row r="617" spans="1:10" x14ac:dyDescent="0.25">
      <c r="A617">
        <v>577</v>
      </c>
      <c r="B617">
        <v>2597</v>
      </c>
      <c r="F617">
        <f>'Switchgrass Fit High Rain'!$B$17+'Switchgrass Fit High Rain'!$B$18*'Switchgrass k=0.102 High Rain'!B617</f>
        <v>-47.360335728901788</v>
      </c>
      <c r="G617" s="5">
        <f t="shared" si="38"/>
        <v>2.7018891782165386E-21</v>
      </c>
      <c r="H617" s="5">
        <f t="shared" si="39"/>
        <v>7.430195240095481E-21</v>
      </c>
      <c r="I617" s="11">
        <f t="shared" si="40"/>
        <v>8157667.9653229341</v>
      </c>
      <c r="J617" s="5">
        <f t="shared" si="41"/>
        <v>35.204223079067916</v>
      </c>
    </row>
    <row r="618" spans="1:10" x14ac:dyDescent="0.25">
      <c r="A618">
        <v>578</v>
      </c>
      <c r="B618">
        <v>2598</v>
      </c>
      <c r="F618">
        <f>'Switchgrass Fit High Rain'!$B$17+'Switchgrass Fit High Rain'!$B$18*'Switchgrass k=0.102 High Rain'!B618</f>
        <v>-47.46233572890182</v>
      </c>
      <c r="G618" s="5">
        <f t="shared" ref="G618:G681" si="42">EXP(F618)</f>
        <v>2.4398857732637921E-21</v>
      </c>
      <c r="H618" s="5">
        <f t="shared" ref="H618:H681" si="43">G618*44/16</f>
        <v>6.7096858764754282E-21</v>
      </c>
      <c r="I618" s="11">
        <f t="shared" ref="I618:I681" si="44">I617+G618+H618</f>
        <v>8157667.9653229341</v>
      </c>
      <c r="J618" s="5">
        <f t="shared" si="41"/>
        <v>35.204223079067916</v>
      </c>
    </row>
    <row r="619" spans="1:10" x14ac:dyDescent="0.25">
      <c r="A619">
        <v>579</v>
      </c>
      <c r="B619">
        <v>2599</v>
      </c>
      <c r="F619">
        <f>'Switchgrass Fit High Rain'!$B$17+'Switchgrass Fit High Rain'!$B$18*'Switchgrass k=0.102 High Rain'!B619</f>
        <v>-47.564335728901796</v>
      </c>
      <c r="G619" s="5">
        <f t="shared" si="42"/>
        <v>2.2032889559537271E-21</v>
      </c>
      <c r="H619" s="5">
        <f t="shared" si="43"/>
        <v>6.0590446288727493E-21</v>
      </c>
      <c r="I619" s="11">
        <f t="shared" si="44"/>
        <v>8157667.9653229341</v>
      </c>
      <c r="J619" s="5">
        <f t="shared" si="41"/>
        <v>35.204223079067916</v>
      </c>
    </row>
    <row r="620" spans="1:10" x14ac:dyDescent="0.25">
      <c r="A620">
        <v>580</v>
      </c>
      <c r="B620">
        <v>2600</v>
      </c>
      <c r="F620">
        <f>'Switchgrass Fit High Rain'!$B$17+'Switchgrass Fit High Rain'!$B$18*'Switchgrass k=0.102 High Rain'!B620</f>
        <v>-47.666335728901828</v>
      </c>
      <c r="G620" s="5">
        <f t="shared" si="42"/>
        <v>1.9896350380918176E-21</v>
      </c>
      <c r="H620" s="5">
        <f t="shared" si="43"/>
        <v>5.4714963547524988E-21</v>
      </c>
      <c r="I620" s="11">
        <f t="shared" si="44"/>
        <v>8157667.9653229341</v>
      </c>
      <c r="J620" s="5">
        <f t="shared" si="41"/>
        <v>35.204223079067916</v>
      </c>
    </row>
    <row r="621" spans="1:10" x14ac:dyDescent="0.25">
      <c r="A621">
        <v>581</v>
      </c>
      <c r="B621">
        <v>2601</v>
      </c>
      <c r="F621">
        <f>'Switchgrass Fit High Rain'!$B$17+'Switchgrass Fit High Rain'!$B$18*'Switchgrass k=0.102 High Rain'!B621</f>
        <v>-47.768335728901803</v>
      </c>
      <c r="G621" s="5">
        <f t="shared" si="42"/>
        <v>1.7966992364327869E-21</v>
      </c>
      <c r="H621" s="5">
        <f t="shared" si="43"/>
        <v>4.9409229001901643E-21</v>
      </c>
      <c r="I621" s="11">
        <f t="shared" si="44"/>
        <v>8157667.9653229341</v>
      </c>
      <c r="J621" s="5">
        <f t="shared" si="41"/>
        <v>35.204223079067916</v>
      </c>
    </row>
    <row r="622" spans="1:10" x14ac:dyDescent="0.25">
      <c r="A622">
        <v>582</v>
      </c>
      <c r="B622">
        <v>2602</v>
      </c>
      <c r="F622">
        <f>'Switchgrass Fit High Rain'!$B$17+'Switchgrass Fit High Rain'!$B$18*'Switchgrass k=0.102 High Rain'!B622</f>
        <v>-47.870335728901779</v>
      </c>
      <c r="G622" s="5">
        <f t="shared" si="42"/>
        <v>1.6224725059597527E-21</v>
      </c>
      <c r="H622" s="5">
        <f t="shared" si="43"/>
        <v>4.4617993913893198E-21</v>
      </c>
      <c r="I622" s="11">
        <f t="shared" si="44"/>
        <v>8157667.9653229341</v>
      </c>
      <c r="J622" s="5">
        <f t="shared" si="41"/>
        <v>35.204223079067916</v>
      </c>
    </row>
    <row r="623" spans="1:10" x14ac:dyDescent="0.25">
      <c r="A623">
        <v>583</v>
      </c>
      <c r="B623">
        <v>2603</v>
      </c>
      <c r="F623">
        <f>'Switchgrass Fit High Rain'!$B$17+'Switchgrass Fit High Rain'!$B$18*'Switchgrass k=0.102 High Rain'!B623</f>
        <v>-47.972335728901811</v>
      </c>
      <c r="G623" s="5">
        <f t="shared" si="42"/>
        <v>1.4651406196518673E-21</v>
      </c>
      <c r="H623" s="5">
        <f t="shared" si="43"/>
        <v>4.0291367040426346E-21</v>
      </c>
      <c r="I623" s="11">
        <f t="shared" si="44"/>
        <v>8157667.9653229341</v>
      </c>
      <c r="J623" s="5">
        <f t="shared" si="41"/>
        <v>35.204223079067916</v>
      </c>
    </row>
    <row r="624" spans="1:10" x14ac:dyDescent="0.25">
      <c r="A624">
        <v>584</v>
      </c>
      <c r="B624">
        <v>2604</v>
      </c>
      <c r="F624">
        <f>'Switchgrass Fit High Rain'!$B$17+'Switchgrass Fit High Rain'!$B$18*'Switchgrass k=0.102 High Rain'!B624</f>
        <v>-48.074335728901787</v>
      </c>
      <c r="G624" s="5">
        <f t="shared" si="42"/>
        <v>1.3230652768961186E-21</v>
      </c>
      <c r="H624" s="5">
        <f t="shared" si="43"/>
        <v>3.6384295114643263E-21</v>
      </c>
      <c r="I624" s="11">
        <f t="shared" si="44"/>
        <v>8157667.9653229341</v>
      </c>
      <c r="J624" s="5">
        <f t="shared" si="41"/>
        <v>35.204223079067916</v>
      </c>
    </row>
    <row r="625" spans="1:10" x14ac:dyDescent="0.25">
      <c r="A625">
        <v>585</v>
      </c>
      <c r="B625">
        <v>2605</v>
      </c>
      <c r="F625">
        <f>'Switchgrass Fit High Rain'!$B$17+'Switchgrass Fit High Rain'!$B$18*'Switchgrass k=0.102 High Rain'!B625</f>
        <v>-48.176335728901819</v>
      </c>
      <c r="G625" s="5">
        <f t="shared" si="42"/>
        <v>1.1947670438241217E-21</v>
      </c>
      <c r="H625" s="5">
        <f t="shared" si="43"/>
        <v>3.2856093705163346E-21</v>
      </c>
      <c r="I625" s="11">
        <f t="shared" si="44"/>
        <v>8157667.9653229341</v>
      </c>
      <c r="J625" s="5">
        <f t="shared" si="41"/>
        <v>35.204223079067916</v>
      </c>
    </row>
    <row r="626" spans="1:10" x14ac:dyDescent="0.25">
      <c r="A626">
        <v>586</v>
      </c>
      <c r="B626">
        <v>2606</v>
      </c>
      <c r="F626">
        <f>'Switchgrass Fit High Rain'!$B$17+'Switchgrass Fit High Rain'!$B$18*'Switchgrass k=0.102 High Rain'!B626</f>
        <v>-48.278335728901794</v>
      </c>
      <c r="G626" s="5">
        <f t="shared" si="42"/>
        <v>1.0789099479332725E-21</v>
      </c>
      <c r="H626" s="5">
        <f t="shared" si="43"/>
        <v>2.9670023568164995E-21</v>
      </c>
      <c r="I626" s="11">
        <f t="shared" si="44"/>
        <v>8157667.9653229341</v>
      </c>
      <c r="J626" s="5">
        <f t="shared" si="41"/>
        <v>35.204223079067916</v>
      </c>
    </row>
    <row r="627" spans="1:10" x14ac:dyDescent="0.25">
      <c r="A627">
        <v>587</v>
      </c>
      <c r="B627">
        <v>2607</v>
      </c>
      <c r="F627">
        <f>'Switchgrass Fit High Rain'!$B$17+'Switchgrass Fit High Rain'!$B$18*'Switchgrass k=0.102 High Rain'!B627</f>
        <v>-48.380335728901827</v>
      </c>
      <c r="G627" s="5">
        <f t="shared" si="42"/>
        <v>9.7428756657324274E-22</v>
      </c>
      <c r="H627" s="5">
        <f t="shared" si="43"/>
        <v>2.6792908080764174E-21</v>
      </c>
      <c r="I627" s="11">
        <f t="shared" si="44"/>
        <v>8157667.9653229341</v>
      </c>
      <c r="J627" s="5">
        <f t="shared" si="41"/>
        <v>35.204223079067916</v>
      </c>
    </row>
    <row r="628" spans="1:10" x14ac:dyDescent="0.25">
      <c r="A628">
        <v>588</v>
      </c>
      <c r="B628">
        <v>2608</v>
      </c>
      <c r="F628">
        <f>'Switchgrass Fit High Rain'!$B$17+'Switchgrass Fit High Rain'!$B$18*'Switchgrass k=0.102 High Rain'!B628</f>
        <v>-48.482335728901802</v>
      </c>
      <c r="G628" s="5">
        <f t="shared" si="42"/>
        <v>8.7981046443921801E-22</v>
      </c>
      <c r="H628" s="5">
        <f t="shared" si="43"/>
        <v>2.4194787772078497E-21</v>
      </c>
      <c r="I628" s="11">
        <f t="shared" si="44"/>
        <v>8157667.9653229341</v>
      </c>
      <c r="J628" s="5">
        <f t="shared" si="41"/>
        <v>35.204223079067916</v>
      </c>
    </row>
    <row r="629" spans="1:10" x14ac:dyDescent="0.25">
      <c r="A629">
        <v>589</v>
      </c>
      <c r="B629">
        <v>2609</v>
      </c>
      <c r="F629">
        <f>'Switchgrass Fit High Rain'!$B$17+'Switchgrass Fit High Rain'!$B$18*'Switchgrass k=0.102 High Rain'!B629</f>
        <v>-48.584335728901777</v>
      </c>
      <c r="G629" s="5">
        <f t="shared" si="42"/>
        <v>7.9449484925615282E-22</v>
      </c>
      <c r="H629" s="5">
        <f t="shared" si="43"/>
        <v>2.1848608354544203E-21</v>
      </c>
      <c r="I629" s="11">
        <f t="shared" si="44"/>
        <v>8157667.9653229341</v>
      </c>
      <c r="J629" s="5">
        <f t="shared" si="41"/>
        <v>35.204223079067916</v>
      </c>
    </row>
    <row r="630" spans="1:10" x14ac:dyDescent="0.25">
      <c r="A630">
        <v>590</v>
      </c>
      <c r="B630">
        <v>2610</v>
      </c>
      <c r="F630">
        <f>'Switchgrass Fit High Rain'!$B$17+'Switchgrass Fit High Rain'!$B$18*'Switchgrass k=0.102 High Rain'!B630</f>
        <v>-48.68633572890181</v>
      </c>
      <c r="G630" s="5">
        <f t="shared" si="42"/>
        <v>7.1745232752699239E-22</v>
      </c>
      <c r="H630" s="5">
        <f t="shared" si="43"/>
        <v>1.972993900699229E-21</v>
      </c>
      <c r="I630" s="11">
        <f t="shared" si="44"/>
        <v>8157667.9653229341</v>
      </c>
      <c r="J630" s="5">
        <f t="shared" si="41"/>
        <v>35.204223079067916</v>
      </c>
    </row>
    <row r="631" spans="1:10" x14ac:dyDescent="0.25">
      <c r="A631">
        <v>591</v>
      </c>
      <c r="B631">
        <v>2611</v>
      </c>
      <c r="F631">
        <f>'Switchgrass Fit High Rain'!$B$17+'Switchgrass Fit High Rain'!$B$18*'Switchgrass k=0.102 High Rain'!B631</f>
        <v>-48.788335728901785</v>
      </c>
      <c r="G631" s="5">
        <f t="shared" si="42"/>
        <v>6.4788065367050806E-22</v>
      </c>
      <c r="H631" s="5">
        <f t="shared" si="43"/>
        <v>1.781671797593897E-21</v>
      </c>
      <c r="I631" s="11">
        <f t="shared" si="44"/>
        <v>8157667.9653229341</v>
      </c>
      <c r="J631" s="5">
        <f t="shared" si="41"/>
        <v>35.204223079067916</v>
      </c>
    </row>
    <row r="632" spans="1:10" x14ac:dyDescent="0.25">
      <c r="A632">
        <v>592</v>
      </c>
      <c r="B632">
        <v>2612</v>
      </c>
      <c r="F632">
        <f>'Switchgrass Fit High Rain'!$B$17+'Switchgrass Fit High Rain'!$B$18*'Switchgrass k=0.102 High Rain'!B632</f>
        <v>-48.890335728901817</v>
      </c>
      <c r="G632" s="5">
        <f t="shared" si="42"/>
        <v>5.8505537621899883E-22</v>
      </c>
      <c r="H632" s="5">
        <f t="shared" si="43"/>
        <v>1.6089022846022467E-21</v>
      </c>
      <c r="I632" s="11">
        <f t="shared" si="44"/>
        <v>8157667.9653229341</v>
      </c>
      <c r="J632" s="5">
        <f t="shared" si="41"/>
        <v>35.204223079067916</v>
      </c>
    </row>
    <row r="633" spans="1:10" x14ac:dyDescent="0.25">
      <c r="A633">
        <v>593</v>
      </c>
      <c r="B633">
        <v>2613</v>
      </c>
      <c r="F633">
        <f>'Switchgrass Fit High Rain'!$B$17+'Switchgrass Fit High Rain'!$B$18*'Switchgrass k=0.102 High Rain'!B633</f>
        <v>-48.992335728901793</v>
      </c>
      <c r="G633" s="5">
        <f t="shared" si="42"/>
        <v>5.2832229408852153E-22</v>
      </c>
      <c r="H633" s="5">
        <f t="shared" si="43"/>
        <v>1.4528863087434342E-21</v>
      </c>
      <c r="I633" s="11">
        <f t="shared" si="44"/>
        <v>8157667.9653229341</v>
      </c>
      <c r="J633" s="5">
        <f t="shared" si="41"/>
        <v>35.204223079067916</v>
      </c>
    </row>
    <row r="634" spans="1:10" x14ac:dyDescent="0.25">
      <c r="A634">
        <v>594</v>
      </c>
      <c r="B634">
        <v>2614</v>
      </c>
      <c r="F634">
        <f>'Switchgrass Fit High Rain'!$B$17+'Switchgrass Fit High Rain'!$B$18*'Switchgrass k=0.102 High Rain'!B634</f>
        <v>-49.094335728901825</v>
      </c>
      <c r="G634" s="5">
        <f t="shared" si="42"/>
        <v>4.7709064436741473E-22</v>
      </c>
      <c r="H634" s="5">
        <f t="shared" si="43"/>
        <v>1.3119992720103905E-21</v>
      </c>
      <c r="I634" s="11">
        <f t="shared" si="44"/>
        <v>8157667.9653229341</v>
      </c>
      <c r="J634" s="5">
        <f t="shared" si="41"/>
        <v>35.204223079067916</v>
      </c>
    </row>
    <row r="635" spans="1:10" x14ac:dyDescent="0.25">
      <c r="A635">
        <v>595</v>
      </c>
      <c r="B635">
        <v>2615</v>
      </c>
      <c r="F635">
        <f>'Switchgrass Fit High Rain'!$B$17+'Switchgrass Fit High Rain'!$B$18*'Switchgrass k=0.102 High Rain'!B635</f>
        <v>-49.196335728901801</v>
      </c>
      <c r="G635" s="5">
        <f t="shared" si="42"/>
        <v>4.3082695068853262E-22</v>
      </c>
      <c r="H635" s="5">
        <f t="shared" si="43"/>
        <v>1.1847741143934647E-21</v>
      </c>
      <c r="I635" s="11">
        <f t="shared" si="44"/>
        <v>8157667.9653229341</v>
      </c>
      <c r="J635" s="5">
        <f t="shared" si="41"/>
        <v>35.204223079067916</v>
      </c>
    </row>
    <row r="636" spans="1:10" x14ac:dyDescent="0.25">
      <c r="A636">
        <v>596</v>
      </c>
      <c r="B636">
        <v>2616</v>
      </c>
      <c r="F636">
        <f>'Switchgrass Fit High Rain'!$B$17+'Switchgrass Fit High Rain'!$B$18*'Switchgrass k=0.102 High Rain'!B636</f>
        <v>-49.298335728901776</v>
      </c>
      <c r="G636" s="5">
        <f t="shared" si="42"/>
        <v>3.8904946812714447E-22</v>
      </c>
      <c r="H636" s="5">
        <f t="shared" si="43"/>
        <v>1.0698860373496472E-21</v>
      </c>
      <c r="I636" s="11">
        <f t="shared" si="44"/>
        <v>8157667.9653229341</v>
      </c>
      <c r="J636" s="5">
        <f t="shared" si="41"/>
        <v>35.204223079067916</v>
      </c>
    </row>
    <row r="637" spans="1:10" x14ac:dyDescent="0.25">
      <c r="A637">
        <v>597</v>
      </c>
      <c r="B637">
        <v>2617</v>
      </c>
      <c r="F637">
        <f>'Switchgrass Fit High Rain'!$B$17+'Switchgrass Fit High Rain'!$B$18*'Switchgrass k=0.102 High Rain'!B637</f>
        <v>-49.400335728901808</v>
      </c>
      <c r="G637" s="5">
        <f t="shared" si="42"/>
        <v>3.5132316677985893E-22</v>
      </c>
      <c r="H637" s="5">
        <f t="shared" si="43"/>
        <v>9.6613870864461209E-22</v>
      </c>
      <c r="I637" s="11">
        <f t="shared" si="44"/>
        <v>8157667.9653229341</v>
      </c>
      <c r="J637" s="5">
        <f t="shared" si="41"/>
        <v>35.204223079067916</v>
      </c>
    </row>
    <row r="638" spans="1:10" x14ac:dyDescent="0.25">
      <c r="A638">
        <v>598</v>
      </c>
      <c r="B638">
        <v>2618</v>
      </c>
      <c r="F638">
        <f>'Switchgrass Fit High Rain'!$B$17+'Switchgrass Fit High Rain'!$B$18*'Switchgrass k=0.102 High Rain'!B638</f>
        <v>-49.502335728901784</v>
      </c>
      <c r="G638" s="5">
        <f t="shared" si="42"/>
        <v>3.1725520178811385E-22</v>
      </c>
      <c r="H638" s="5">
        <f t="shared" si="43"/>
        <v>8.724518049173131E-22</v>
      </c>
      <c r="I638" s="11">
        <f t="shared" si="44"/>
        <v>8157667.9653229341</v>
      </c>
      <c r="J638" s="5">
        <f t="shared" si="41"/>
        <v>35.204223079067916</v>
      </c>
    </row>
    <row r="639" spans="1:10" x14ac:dyDescent="0.25">
      <c r="A639">
        <v>599</v>
      </c>
      <c r="B639">
        <v>2619</v>
      </c>
      <c r="F639">
        <f>'Switchgrass Fit High Rain'!$B$17+'Switchgrass Fit High Rain'!$B$18*'Switchgrass k=0.102 High Rain'!B639</f>
        <v>-49.604335728901816</v>
      </c>
      <c r="G639" s="5">
        <f t="shared" si="42"/>
        <v>2.8649082263533023E-22</v>
      </c>
      <c r="H639" s="5">
        <f t="shared" si="43"/>
        <v>7.8784976224715815E-22</v>
      </c>
      <c r="I639" s="11">
        <f t="shared" si="44"/>
        <v>8157667.9653229341</v>
      </c>
      <c r="J639" s="5">
        <f t="shared" si="41"/>
        <v>35.204223079067916</v>
      </c>
    </row>
    <row r="640" spans="1:10" x14ac:dyDescent="0.25">
      <c r="A640">
        <v>600</v>
      </c>
      <c r="B640">
        <v>2620</v>
      </c>
      <c r="F640">
        <f>'Switchgrass Fit High Rain'!$B$17+'Switchgrass Fit High Rain'!$B$18*'Switchgrass k=0.102 High Rain'!B640</f>
        <v>-49.706335728901792</v>
      </c>
      <c r="G640" s="5">
        <f t="shared" si="42"/>
        <v>2.587096791216363E-22</v>
      </c>
      <c r="H640" s="5">
        <f t="shared" si="43"/>
        <v>7.1145161758449983E-22</v>
      </c>
      <c r="I640" s="11">
        <f t="shared" si="44"/>
        <v>8157667.9653229341</v>
      </c>
      <c r="J640" s="5">
        <f t="shared" si="41"/>
        <v>35.204223079067916</v>
      </c>
    </row>
    <row r="641" spans="1:10" x14ac:dyDescent="0.25">
      <c r="A641">
        <v>601</v>
      </c>
      <c r="B641">
        <v>2621</v>
      </c>
      <c r="F641">
        <f>'Switchgrass Fit High Rain'!$B$17+'Switchgrass Fit High Rain'!$B$18*'Switchgrass k=0.102 High Rain'!B641</f>
        <v>-49.808335728901824</v>
      </c>
      <c r="G641" s="5">
        <f t="shared" si="42"/>
        <v>2.3362248554960266E-22</v>
      </c>
      <c r="H641" s="5">
        <f t="shared" si="43"/>
        <v>6.4246183526140732E-22</v>
      </c>
      <c r="I641" s="11">
        <f t="shared" si="44"/>
        <v>8157667.9653229341</v>
      </c>
      <c r="J641" s="5">
        <f t="shared" si="41"/>
        <v>35.204223079067916</v>
      </c>
    </row>
    <row r="642" spans="1:10" x14ac:dyDescent="0.25">
      <c r="A642">
        <v>602</v>
      </c>
      <c r="B642">
        <v>2622</v>
      </c>
      <c r="F642">
        <f>'Switchgrass Fit High Rain'!$B$17+'Switchgrass Fit High Rain'!$B$18*'Switchgrass k=0.102 High Rain'!B642</f>
        <v>-49.910335728901799</v>
      </c>
      <c r="G642" s="5">
        <f t="shared" si="42"/>
        <v>2.1096800838563154E-22</v>
      </c>
      <c r="H642" s="5">
        <f t="shared" si="43"/>
        <v>5.8016202306048679E-22</v>
      </c>
      <c r="I642" s="11">
        <f t="shared" si="44"/>
        <v>8157667.9653229341</v>
      </c>
      <c r="J642" s="5">
        <f t="shared" si="41"/>
        <v>35.204223079067916</v>
      </c>
    </row>
    <row r="643" spans="1:10" x14ac:dyDescent="0.25">
      <c r="A643">
        <v>603</v>
      </c>
      <c r="B643">
        <v>2623</v>
      </c>
      <c r="F643">
        <f>'Switchgrass Fit High Rain'!$B$17+'Switchgrass Fit High Rain'!$B$18*'Switchgrass k=0.102 High Rain'!B643</f>
        <v>-50.012335728901775</v>
      </c>
      <c r="G643" s="5">
        <f t="shared" si="42"/>
        <v>1.9051034602895737E-22</v>
      </c>
      <c r="H643" s="5">
        <f t="shared" si="43"/>
        <v>5.2390345157963278E-22</v>
      </c>
      <c r="I643" s="11">
        <f t="shared" si="44"/>
        <v>8157667.9653229341</v>
      </c>
      <c r="J643" s="5">
        <f t="shared" si="41"/>
        <v>35.204223079067916</v>
      </c>
    </row>
    <row r="644" spans="1:10" x14ac:dyDescent="0.25">
      <c r="A644">
        <v>604</v>
      </c>
      <c r="B644">
        <v>2624</v>
      </c>
      <c r="F644">
        <f>'Switchgrass Fit High Rain'!$B$17+'Switchgrass Fit High Rain'!$B$18*'Switchgrass k=0.102 High Rain'!B644</f>
        <v>-50.114335728901807</v>
      </c>
      <c r="G644" s="5">
        <f t="shared" si="42"/>
        <v>1.720364723628064E-22</v>
      </c>
      <c r="H644" s="5">
        <f t="shared" si="43"/>
        <v>4.7310029899771761E-22</v>
      </c>
      <c r="I644" s="11">
        <f t="shared" si="44"/>
        <v>8157667.9653229341</v>
      </c>
      <c r="J644" s="5">
        <f t="shared" si="41"/>
        <v>35.204223079067916</v>
      </c>
    </row>
    <row r="645" spans="1:10" x14ac:dyDescent="0.25">
      <c r="A645">
        <v>605</v>
      </c>
      <c r="B645">
        <v>2625</v>
      </c>
      <c r="F645">
        <f>'Switchgrass Fit High Rain'!$B$17+'Switchgrass Fit High Rain'!$B$18*'Switchgrass k=0.102 High Rain'!B645</f>
        <v>-50.216335728901782</v>
      </c>
      <c r="G645" s="5">
        <f t="shared" si="42"/>
        <v>1.55354018508484E-22</v>
      </c>
      <c r="H645" s="5">
        <f t="shared" si="43"/>
        <v>4.2722355089833099E-22</v>
      </c>
      <c r="I645" s="11">
        <f t="shared" si="44"/>
        <v>8157667.9653229341</v>
      </c>
      <c r="J645" s="5">
        <f t="shared" si="41"/>
        <v>35.204223079067916</v>
      </c>
    </row>
    <row r="646" spans="1:10" x14ac:dyDescent="0.25">
      <c r="A646">
        <v>606</v>
      </c>
      <c r="B646">
        <v>2626</v>
      </c>
      <c r="F646">
        <f>'Switchgrass Fit High Rain'!$B$17+'Switchgrass Fit High Rain'!$B$18*'Switchgrass k=0.102 High Rain'!B646</f>
        <v>-50.318335728901815</v>
      </c>
      <c r="G646" s="5">
        <f t="shared" si="42"/>
        <v>1.4028926968367018E-22</v>
      </c>
      <c r="H646" s="5">
        <f t="shared" si="43"/>
        <v>3.8579549163009301E-22</v>
      </c>
      <c r="I646" s="11">
        <f t="shared" si="44"/>
        <v>8157667.9653229341</v>
      </c>
      <c r="J646" s="5">
        <f t="shared" si="41"/>
        <v>35.204223079067916</v>
      </c>
    </row>
    <row r="647" spans="1:10" x14ac:dyDescent="0.25">
      <c r="A647">
        <v>607</v>
      </c>
      <c r="B647">
        <v>2627</v>
      </c>
      <c r="F647">
        <f>'Switchgrass Fit High Rain'!$B$17+'Switchgrass Fit High Rain'!$B$18*'Switchgrass k=0.102 High Rain'!B647</f>
        <v>-50.42033572890179</v>
      </c>
      <c r="G647" s="5">
        <f t="shared" si="42"/>
        <v>1.2668535630640193E-22</v>
      </c>
      <c r="H647" s="5">
        <f t="shared" si="43"/>
        <v>3.4838472984260531E-22</v>
      </c>
      <c r="I647" s="11">
        <f t="shared" si="44"/>
        <v>8157667.9653229341</v>
      </c>
      <c r="J647" s="5">
        <f t="shared" ref="J647:J710" si="45">I647/$C$2*100</f>
        <v>35.204223079067916</v>
      </c>
    </row>
    <row r="648" spans="1:10" x14ac:dyDescent="0.25">
      <c r="A648">
        <v>608</v>
      </c>
      <c r="B648">
        <v>2628</v>
      </c>
      <c r="F648">
        <f>'Switchgrass Fit High Rain'!$B$17+'Switchgrass Fit High Rain'!$B$18*'Switchgrass k=0.102 High Rain'!B648</f>
        <v>-50.522335728901822</v>
      </c>
      <c r="G648" s="5">
        <f t="shared" si="42"/>
        <v>1.1440062050837838E-22</v>
      </c>
      <c r="H648" s="5">
        <f t="shared" si="43"/>
        <v>3.1460170639804051E-22</v>
      </c>
      <c r="I648" s="11">
        <f t="shared" si="44"/>
        <v>8157667.9653229341</v>
      </c>
      <c r="J648" s="5">
        <f t="shared" si="45"/>
        <v>35.204223079067916</v>
      </c>
    </row>
    <row r="649" spans="1:10" x14ac:dyDescent="0.25">
      <c r="A649">
        <v>609</v>
      </c>
      <c r="B649">
        <v>2629</v>
      </c>
      <c r="F649">
        <f>'Switchgrass Fit High Rain'!$B$17+'Switchgrass Fit High Rain'!$B$18*'Switchgrass k=0.102 High Rain'!B649</f>
        <v>-50.624335728901798</v>
      </c>
      <c r="G649" s="5">
        <f t="shared" si="42"/>
        <v>1.0330714104832477E-22</v>
      </c>
      <c r="H649" s="5">
        <f t="shared" si="43"/>
        <v>2.8409463788289311E-22</v>
      </c>
      <c r="I649" s="11">
        <f t="shared" si="44"/>
        <v>8157667.9653229341</v>
      </c>
      <c r="J649" s="5">
        <f t="shared" si="45"/>
        <v>35.204223079067916</v>
      </c>
    </row>
    <row r="650" spans="1:10" x14ac:dyDescent="0.25">
      <c r="A650">
        <v>610</v>
      </c>
      <c r="B650">
        <v>2630</v>
      </c>
      <c r="F650">
        <f>'Switchgrass Fit High Rain'!$B$17+'Switchgrass Fit High Rain'!$B$18*'Switchgrass k=0.102 High Rain'!B650</f>
        <v>-50.726335728901773</v>
      </c>
      <c r="G650" s="5">
        <f t="shared" si="42"/>
        <v>9.328940126506442E-23</v>
      </c>
      <c r="H650" s="5">
        <f t="shared" si="43"/>
        <v>2.5654585347892713E-22</v>
      </c>
      <c r="I650" s="11">
        <f t="shared" si="44"/>
        <v>8157667.9653229341</v>
      </c>
      <c r="J650" s="5">
        <f t="shared" si="45"/>
        <v>35.204223079067916</v>
      </c>
    </row>
    <row r="651" spans="1:10" x14ac:dyDescent="0.25">
      <c r="A651">
        <v>611</v>
      </c>
      <c r="B651">
        <v>2631</v>
      </c>
      <c r="F651">
        <f>'Switchgrass Fit High Rain'!$B$17+'Switchgrass Fit High Rain'!$B$18*'Switchgrass k=0.102 High Rain'!B651</f>
        <v>-50.828335728901806</v>
      </c>
      <c r="G651" s="5">
        <f t="shared" si="42"/>
        <v>8.4243086199846364E-23</v>
      </c>
      <c r="H651" s="5">
        <f t="shared" si="43"/>
        <v>2.3166848704957749E-22</v>
      </c>
      <c r="I651" s="11">
        <f t="shared" si="44"/>
        <v>8157667.9653229341</v>
      </c>
      <c r="J651" s="5">
        <f t="shared" si="45"/>
        <v>35.204223079067916</v>
      </c>
    </row>
    <row r="652" spans="1:10" x14ac:dyDescent="0.25">
      <c r="A652">
        <v>612</v>
      </c>
      <c r="B652">
        <v>2632</v>
      </c>
      <c r="F652">
        <f>'Switchgrass Fit High Rain'!$B$17+'Switchgrass Fit High Rain'!$B$18*'Switchgrass k=0.102 High Rain'!B652</f>
        <v>-50.930335728901781</v>
      </c>
      <c r="G652" s="5">
        <f t="shared" si="42"/>
        <v>7.6073996362251668E-23</v>
      </c>
      <c r="H652" s="5">
        <f t="shared" si="43"/>
        <v>2.0920348999619208E-22</v>
      </c>
      <c r="I652" s="11">
        <f t="shared" si="44"/>
        <v>8157667.9653229341</v>
      </c>
      <c r="J652" s="5">
        <f t="shared" si="45"/>
        <v>35.204223079067916</v>
      </c>
    </row>
    <row r="653" spans="1:10" x14ac:dyDescent="0.25">
      <c r="A653">
        <v>613</v>
      </c>
      <c r="B653">
        <v>2633</v>
      </c>
      <c r="F653">
        <f>'Switchgrass Fit High Rain'!$B$17+'Switchgrass Fit High Rain'!$B$18*'Switchgrass k=0.102 High Rain'!B653</f>
        <v>-51.032335728901813</v>
      </c>
      <c r="G653" s="5">
        <f t="shared" si="42"/>
        <v>6.8697066828661667E-23</v>
      </c>
      <c r="H653" s="5">
        <f t="shared" si="43"/>
        <v>1.8891693377881959E-22</v>
      </c>
      <c r="I653" s="11">
        <f t="shared" si="44"/>
        <v>8157667.9653229341</v>
      </c>
      <c r="J653" s="5">
        <f t="shared" si="45"/>
        <v>35.204223079067916</v>
      </c>
    </row>
    <row r="654" spans="1:10" x14ac:dyDescent="0.25">
      <c r="A654">
        <v>614</v>
      </c>
      <c r="B654">
        <v>2634</v>
      </c>
      <c r="F654">
        <f>'Switchgrass Fit High Rain'!$B$17+'Switchgrass Fit High Rain'!$B$18*'Switchgrass k=0.102 High Rain'!B654</f>
        <v>-51.134335728901789</v>
      </c>
      <c r="G654" s="5">
        <f t="shared" si="42"/>
        <v>6.2035481459254739E-23</v>
      </c>
      <c r="H654" s="5">
        <f t="shared" si="43"/>
        <v>1.7059757401295054E-22</v>
      </c>
      <c r="I654" s="11">
        <f t="shared" si="44"/>
        <v>8157667.9653229341</v>
      </c>
      <c r="J654" s="5">
        <f t="shared" si="45"/>
        <v>35.204223079067916</v>
      </c>
    </row>
    <row r="655" spans="1:10" x14ac:dyDescent="0.25">
      <c r="A655">
        <v>615</v>
      </c>
      <c r="B655">
        <v>2635</v>
      </c>
      <c r="F655">
        <f>'Switchgrass Fit High Rain'!$B$17+'Switchgrass Fit High Rain'!$B$18*'Switchgrass k=0.102 High Rain'!B655</f>
        <v>-51.236335728901821</v>
      </c>
      <c r="G655" s="5">
        <f t="shared" si="42"/>
        <v>5.6019873009711917E-23</v>
      </c>
      <c r="H655" s="5">
        <f t="shared" si="43"/>
        <v>1.5405465077670777E-22</v>
      </c>
      <c r="I655" s="11">
        <f t="shared" si="44"/>
        <v>8157667.9653229341</v>
      </c>
      <c r="J655" s="5">
        <f t="shared" si="45"/>
        <v>35.204223079067916</v>
      </c>
    </row>
    <row r="656" spans="1:10" x14ac:dyDescent="0.25">
      <c r="A656">
        <v>616</v>
      </c>
      <c r="B656">
        <v>2636</v>
      </c>
      <c r="F656">
        <f>'Switchgrass Fit High Rain'!$B$17+'Switchgrass Fit High Rain'!$B$18*'Switchgrass k=0.102 High Rain'!B656</f>
        <v>-51.338335728901797</v>
      </c>
      <c r="G656" s="5">
        <f t="shared" si="42"/>
        <v>5.0587600808508815E-23</v>
      </c>
      <c r="H656" s="5">
        <f t="shared" si="43"/>
        <v>1.3911590222339925E-22</v>
      </c>
      <c r="I656" s="11">
        <f t="shared" si="44"/>
        <v>8157667.9653229341</v>
      </c>
      <c r="J656" s="5">
        <f t="shared" si="45"/>
        <v>35.204223079067916</v>
      </c>
    </row>
    <row r="657" spans="1:10" x14ac:dyDescent="0.25">
      <c r="A657">
        <v>617</v>
      </c>
      <c r="B657">
        <v>2637</v>
      </c>
      <c r="F657">
        <f>'Switchgrass Fit High Rain'!$B$17+'Switchgrass Fit High Rain'!$B$18*'Switchgrass k=0.102 High Rain'!B657</f>
        <v>-51.440335728901829</v>
      </c>
      <c r="G657" s="5">
        <f t="shared" si="42"/>
        <v>4.5682098478110348E-23</v>
      </c>
      <c r="H657" s="5">
        <f t="shared" si="43"/>
        <v>1.2562577081480346E-22</v>
      </c>
      <c r="I657" s="11">
        <f t="shared" si="44"/>
        <v>8157667.9653229341</v>
      </c>
      <c r="J657" s="5">
        <f t="shared" si="45"/>
        <v>35.204223079067916</v>
      </c>
    </row>
    <row r="658" spans="1:10" x14ac:dyDescent="0.25">
      <c r="A658">
        <v>618</v>
      </c>
      <c r="B658">
        <v>2638</v>
      </c>
      <c r="F658">
        <f>'Switchgrass Fit High Rain'!$B$17+'Switchgrass Fit High Rain'!$B$18*'Switchgrass k=0.102 High Rain'!B658</f>
        <v>-51.542335728901804</v>
      </c>
      <c r="G658" s="5">
        <f t="shared" si="42"/>
        <v>4.1252284907982479E-23</v>
      </c>
      <c r="H658" s="5">
        <f t="shared" si="43"/>
        <v>1.1344378349695182E-22</v>
      </c>
      <c r="I658" s="11">
        <f t="shared" si="44"/>
        <v>8157667.9653229341</v>
      </c>
      <c r="J658" s="5">
        <f t="shared" si="45"/>
        <v>35.204223079067916</v>
      </c>
    </row>
    <row r="659" spans="1:10" x14ac:dyDescent="0.25">
      <c r="A659">
        <v>619</v>
      </c>
      <c r="B659">
        <v>2639</v>
      </c>
      <c r="F659">
        <f>'Switchgrass Fit High Rain'!$B$17+'Switchgrass Fit High Rain'!$B$18*'Switchgrass k=0.102 High Rain'!B659</f>
        <v>-51.64433572890178</v>
      </c>
      <c r="G659" s="5">
        <f t="shared" si="42"/>
        <v>3.7252032345773106E-23</v>
      </c>
      <c r="H659" s="5">
        <f t="shared" si="43"/>
        <v>1.0244308895087604E-22</v>
      </c>
      <c r="I659" s="11">
        <f t="shared" si="44"/>
        <v>8157667.9653229341</v>
      </c>
      <c r="J659" s="5">
        <f t="shared" si="45"/>
        <v>35.204223079067916</v>
      </c>
    </row>
    <row r="660" spans="1:10" x14ac:dyDescent="0.25">
      <c r="A660">
        <v>620</v>
      </c>
      <c r="B660">
        <v>2640</v>
      </c>
      <c r="F660">
        <f>'Switchgrass Fit High Rain'!$B$17+'Switchgrass Fit High Rain'!$B$18*'Switchgrass k=0.102 High Rain'!B660</f>
        <v>-51.746335728901812</v>
      </c>
      <c r="G660" s="5">
        <f t="shared" si="42"/>
        <v>3.3639686067956901E-23</v>
      </c>
      <c r="H660" s="5">
        <f t="shared" si="43"/>
        <v>9.2509136686881476E-23</v>
      </c>
      <c r="I660" s="11">
        <f t="shared" si="44"/>
        <v>8157667.9653229341</v>
      </c>
      <c r="J660" s="5">
        <f t="shared" si="45"/>
        <v>35.204223079067916</v>
      </c>
    </row>
    <row r="661" spans="1:10" x14ac:dyDescent="0.25">
      <c r="A661">
        <v>621</v>
      </c>
      <c r="B661">
        <v>2641</v>
      </c>
      <c r="F661">
        <f>'Switchgrass Fit High Rain'!$B$17+'Switchgrass Fit High Rain'!$B$18*'Switchgrass k=0.102 High Rain'!B661</f>
        <v>-51.848335728901787</v>
      </c>
      <c r="G661" s="5">
        <f t="shared" si="42"/>
        <v>3.0377630628229626E-23</v>
      </c>
      <c r="H661" s="5">
        <f t="shared" si="43"/>
        <v>8.3538484227631474E-23</v>
      </c>
      <c r="I661" s="11">
        <f t="shared" si="44"/>
        <v>8157667.9653229341</v>
      </c>
      <c r="J661" s="5">
        <f t="shared" si="45"/>
        <v>35.204223079067916</v>
      </c>
    </row>
    <row r="662" spans="1:10" x14ac:dyDescent="0.25">
      <c r="A662">
        <v>622</v>
      </c>
      <c r="B662">
        <v>2642</v>
      </c>
      <c r="F662">
        <f>'Switchgrass Fit High Rain'!$B$17+'Switchgrass Fit High Rain'!$B$18*'Switchgrass k=0.102 High Rain'!B662</f>
        <v>-51.95033572890182</v>
      </c>
      <c r="G662" s="5">
        <f t="shared" si="42"/>
        <v>2.7431898166972055E-23</v>
      </c>
      <c r="H662" s="5">
        <f t="shared" si="43"/>
        <v>7.5437719959173148E-23</v>
      </c>
      <c r="I662" s="11">
        <f t="shared" si="44"/>
        <v>8157667.9653229341</v>
      </c>
      <c r="J662" s="5">
        <f t="shared" si="45"/>
        <v>35.204223079067916</v>
      </c>
    </row>
    <row r="663" spans="1:10" x14ac:dyDescent="0.25">
      <c r="A663">
        <v>623</v>
      </c>
      <c r="B663">
        <v>2643</v>
      </c>
      <c r="F663">
        <f>'Switchgrass Fit High Rain'!$B$17+'Switchgrass Fit High Rain'!$B$18*'Switchgrass k=0.102 High Rain'!B663</f>
        <v>-52.052335728901795</v>
      </c>
      <c r="G663" s="5">
        <f t="shared" si="42"/>
        <v>2.4771814703147668E-23</v>
      </c>
      <c r="H663" s="5">
        <f t="shared" si="43"/>
        <v>6.8122490433656084E-23</v>
      </c>
      <c r="I663" s="11">
        <f t="shared" si="44"/>
        <v>8157667.9653229341</v>
      </c>
      <c r="J663" s="5">
        <f t="shared" si="45"/>
        <v>35.204223079067916</v>
      </c>
    </row>
    <row r="664" spans="1:10" x14ac:dyDescent="0.25">
      <c r="A664">
        <v>624</v>
      </c>
      <c r="B664">
        <v>2644</v>
      </c>
      <c r="F664">
        <f>'Switchgrass Fit High Rain'!$B$17+'Switchgrass Fit High Rain'!$B$18*'Switchgrass k=0.102 High Rain'!B664</f>
        <v>-52.154335728901827</v>
      </c>
      <c r="G664" s="5">
        <f t="shared" si="42"/>
        <v>2.2369680725407207E-23</v>
      </c>
      <c r="H664" s="5">
        <f t="shared" si="43"/>
        <v>6.1516621994869815E-23</v>
      </c>
      <c r="I664" s="11">
        <f t="shared" si="44"/>
        <v>8157667.9653229341</v>
      </c>
      <c r="J664" s="5">
        <f t="shared" si="45"/>
        <v>35.204223079067916</v>
      </c>
    </row>
    <row r="665" spans="1:10" x14ac:dyDescent="0.25">
      <c r="A665">
        <v>625</v>
      </c>
      <c r="B665">
        <v>2645</v>
      </c>
      <c r="F665">
        <f>'Switchgrass Fit High Rain'!$B$17+'Switchgrass Fit High Rain'!$B$18*'Switchgrass k=0.102 High Rain'!B665</f>
        <v>-52.256335728901803</v>
      </c>
      <c r="G665" s="5">
        <f t="shared" si="42"/>
        <v>2.0200482756440883E-23</v>
      </c>
      <c r="H665" s="5">
        <f t="shared" si="43"/>
        <v>5.5551327580212434E-23</v>
      </c>
      <c r="I665" s="11">
        <f t="shared" si="44"/>
        <v>8157667.9653229341</v>
      </c>
      <c r="J665" s="5">
        <f t="shared" si="45"/>
        <v>35.204223079067916</v>
      </c>
    </row>
    <row r="666" spans="1:10" x14ac:dyDescent="0.25">
      <c r="A666">
        <v>626</v>
      </c>
      <c r="B666">
        <v>2646</v>
      </c>
      <c r="F666">
        <f>'Switchgrass Fit High Rain'!$B$17+'Switchgrass Fit High Rain'!$B$18*'Switchgrass k=0.102 High Rain'!B666</f>
        <v>-52.358335728901778</v>
      </c>
      <c r="G666" s="5">
        <f t="shared" si="42"/>
        <v>1.8241632887044134E-23</v>
      </c>
      <c r="H666" s="5">
        <f t="shared" si="43"/>
        <v>5.016449043937137E-23</v>
      </c>
      <c r="I666" s="11">
        <f t="shared" si="44"/>
        <v>8157667.9653229341</v>
      </c>
      <c r="J666" s="5">
        <f t="shared" si="45"/>
        <v>35.204223079067916</v>
      </c>
    </row>
    <row r="667" spans="1:10" x14ac:dyDescent="0.25">
      <c r="A667">
        <v>627</v>
      </c>
      <c r="B667">
        <v>2647</v>
      </c>
      <c r="F667">
        <f>'Switchgrass Fit High Rain'!$B$17+'Switchgrass Fit High Rain'!$B$18*'Switchgrass k=0.102 High Rain'!B667</f>
        <v>-52.460335728901811</v>
      </c>
      <c r="G667" s="5">
        <f t="shared" si="42"/>
        <v>1.6472733567695171E-23</v>
      </c>
      <c r="H667" s="5">
        <f t="shared" si="43"/>
        <v>4.5300017311161718E-23</v>
      </c>
      <c r="I667" s="11">
        <f t="shared" si="44"/>
        <v>8157667.9653229341</v>
      </c>
      <c r="J667" s="5">
        <f t="shared" si="45"/>
        <v>35.204223079067916</v>
      </c>
    </row>
    <row r="668" spans="1:10" x14ac:dyDescent="0.25">
      <c r="A668">
        <v>628</v>
      </c>
      <c r="B668">
        <v>2648</v>
      </c>
      <c r="F668">
        <f>'Switchgrass Fit High Rain'!$B$17+'Switchgrass Fit High Rain'!$B$18*'Switchgrass k=0.102 High Rain'!B668</f>
        <v>-52.562335728901786</v>
      </c>
      <c r="G668" s="5">
        <f t="shared" si="42"/>
        <v>1.4875365208396994E-23</v>
      </c>
      <c r="H668" s="5">
        <f t="shared" si="43"/>
        <v>4.0907254323091735E-23</v>
      </c>
      <c r="I668" s="11">
        <f t="shared" si="44"/>
        <v>8157667.9653229341</v>
      </c>
      <c r="J668" s="5">
        <f t="shared" si="45"/>
        <v>35.204223079067916</v>
      </c>
    </row>
    <row r="669" spans="1:10" x14ac:dyDescent="0.25">
      <c r="A669">
        <v>629</v>
      </c>
      <c r="B669">
        <v>2649</v>
      </c>
      <c r="F669">
        <f>'Switchgrass Fit High Rain'!$B$17+'Switchgrass Fit High Rain'!$B$18*'Switchgrass k=0.102 High Rain'!B669</f>
        <v>-52.664335728901818</v>
      </c>
      <c r="G669" s="5">
        <f t="shared" si="42"/>
        <v>1.3432894375049111E-23</v>
      </c>
      <c r="H669" s="5">
        <f t="shared" si="43"/>
        <v>3.6940459531385056E-23</v>
      </c>
      <c r="I669" s="11">
        <f t="shared" si="44"/>
        <v>8157667.9653229341</v>
      </c>
      <c r="J669" s="5">
        <f t="shared" si="45"/>
        <v>35.204223079067916</v>
      </c>
    </row>
    <row r="670" spans="1:10" x14ac:dyDescent="0.25">
      <c r="A670">
        <v>630</v>
      </c>
      <c r="B670">
        <v>2650</v>
      </c>
      <c r="F670">
        <f>'Switchgrass Fit High Rain'!$B$17+'Switchgrass Fit High Rain'!$B$18*'Switchgrass k=0.102 High Rain'!B670</f>
        <v>-52.766335728901794</v>
      </c>
      <c r="G670" s="5">
        <f t="shared" si="42"/>
        <v>1.2130300585116276E-23</v>
      </c>
      <c r="H670" s="5">
        <f t="shared" si="43"/>
        <v>3.3358326609069757E-23</v>
      </c>
      <c r="I670" s="11">
        <f t="shared" si="44"/>
        <v>8157667.9653229341</v>
      </c>
      <c r="J670" s="5">
        <f t="shared" si="45"/>
        <v>35.204223079067916</v>
      </c>
    </row>
    <row r="671" spans="1:10" x14ac:dyDescent="0.25">
      <c r="A671">
        <v>631</v>
      </c>
      <c r="B671">
        <v>2651</v>
      </c>
      <c r="F671">
        <f>'Switchgrass Fit High Rain'!$B$17+'Switchgrass Fit High Rain'!$B$18*'Switchgrass k=0.102 High Rain'!B671</f>
        <v>-52.868335728901826</v>
      </c>
      <c r="G671" s="5">
        <f t="shared" si="42"/>
        <v>1.0954019898985911E-23</v>
      </c>
      <c r="H671" s="5">
        <f t="shared" si="43"/>
        <v>3.0123554722211253E-23</v>
      </c>
      <c r="I671" s="11">
        <f t="shared" si="44"/>
        <v>8157667.9653229341</v>
      </c>
      <c r="J671" s="5">
        <f t="shared" si="45"/>
        <v>35.204223079067916</v>
      </c>
    </row>
    <row r="672" spans="1:10" x14ac:dyDescent="0.25">
      <c r="A672">
        <v>632</v>
      </c>
      <c r="B672">
        <v>2652</v>
      </c>
      <c r="F672">
        <f>'Switchgrass Fit High Rain'!$B$17+'Switchgrass Fit High Rain'!$B$18*'Switchgrass k=0.102 High Rain'!B672</f>
        <v>-52.970335728901802</v>
      </c>
      <c r="G672" s="5">
        <f t="shared" si="42"/>
        <v>9.8918036783534443E-24</v>
      </c>
      <c r="H672" s="5">
        <f t="shared" si="43"/>
        <v>2.7202460115471973E-23</v>
      </c>
      <c r="I672" s="11">
        <f t="shared" si="44"/>
        <v>8157667.9653229341</v>
      </c>
      <c r="J672" s="5">
        <f t="shared" si="45"/>
        <v>35.204223079067916</v>
      </c>
    </row>
    <row r="673" spans="1:10" x14ac:dyDescent="0.25">
      <c r="A673">
        <v>633</v>
      </c>
      <c r="B673">
        <v>2653</v>
      </c>
      <c r="F673">
        <f>'Switchgrass Fit High Rain'!$B$17+'Switchgrass Fit High Rain'!$B$18*'Switchgrass k=0.102 High Rain'!B673</f>
        <v>-53.072335728901777</v>
      </c>
      <c r="G673" s="5">
        <f t="shared" si="42"/>
        <v>8.9325910408602773E-24</v>
      </c>
      <c r="H673" s="5">
        <f t="shared" si="43"/>
        <v>2.4564625362365761E-23</v>
      </c>
      <c r="I673" s="11">
        <f t="shared" si="44"/>
        <v>8157667.9653229341</v>
      </c>
      <c r="J673" s="5">
        <f t="shared" si="45"/>
        <v>35.204223079067916</v>
      </c>
    </row>
    <row r="674" spans="1:10" x14ac:dyDescent="0.25">
      <c r="A674">
        <v>634</v>
      </c>
      <c r="B674">
        <v>2654</v>
      </c>
      <c r="F674">
        <f>'Switchgrass Fit High Rain'!$B$17+'Switchgrass Fit High Rain'!$B$18*'Switchgrass k=0.102 High Rain'!B674</f>
        <v>-53.174335728901809</v>
      </c>
      <c r="G674" s="5">
        <f t="shared" si="42"/>
        <v>8.0663936828692213E-24</v>
      </c>
      <c r="H674" s="5">
        <f t="shared" si="43"/>
        <v>2.2182582627890358E-23</v>
      </c>
      <c r="I674" s="11">
        <f t="shared" si="44"/>
        <v>8157667.9653229341</v>
      </c>
      <c r="J674" s="5">
        <f t="shared" si="45"/>
        <v>35.204223079067916</v>
      </c>
    </row>
    <row r="675" spans="1:10" x14ac:dyDescent="0.25">
      <c r="A675">
        <v>635</v>
      </c>
      <c r="B675">
        <v>2655</v>
      </c>
      <c r="F675">
        <f>'Switchgrass Fit High Rain'!$B$17+'Switchgrass Fit High Rain'!$B$18*'Switchgrass k=0.102 High Rain'!B675</f>
        <v>-53.276335728901785</v>
      </c>
      <c r="G675" s="5">
        <f t="shared" si="42"/>
        <v>7.2841918710262319E-24</v>
      </c>
      <c r="H675" s="5">
        <f t="shared" si="43"/>
        <v>2.0031527645322137E-23</v>
      </c>
      <c r="I675" s="11">
        <f t="shared" si="44"/>
        <v>8157667.9653229341</v>
      </c>
      <c r="J675" s="5">
        <f t="shared" si="45"/>
        <v>35.204223079067916</v>
      </c>
    </row>
    <row r="676" spans="1:10" x14ac:dyDescent="0.25">
      <c r="A676">
        <v>636</v>
      </c>
      <c r="B676">
        <v>2656</v>
      </c>
      <c r="F676">
        <f>'Switchgrass Fit High Rain'!$B$17+'Switchgrass Fit High Rain'!$B$18*'Switchgrass k=0.102 High Rain'!B676</f>
        <v>-53.378335728901817</v>
      </c>
      <c r="G676" s="5">
        <f t="shared" si="42"/>
        <v>6.5778405195626833E-24</v>
      </c>
      <c r="H676" s="5">
        <f t="shared" si="43"/>
        <v>1.8089061428797379E-23</v>
      </c>
      <c r="I676" s="11">
        <f t="shared" si="44"/>
        <v>8157667.9653229341</v>
      </c>
      <c r="J676" s="5">
        <f t="shared" si="45"/>
        <v>35.204223079067916</v>
      </c>
    </row>
    <row r="677" spans="1:10" x14ac:dyDescent="0.25">
      <c r="A677">
        <v>637</v>
      </c>
      <c r="B677">
        <v>2657</v>
      </c>
      <c r="F677">
        <f>'Switchgrass Fit High Rain'!$B$17+'Switchgrass Fit High Rain'!$B$18*'Switchgrass k=0.102 High Rain'!B677</f>
        <v>-53.480335728901792</v>
      </c>
      <c r="G677" s="5">
        <f t="shared" si="42"/>
        <v>5.9399843753302071E-24</v>
      </c>
      <c r="H677" s="5">
        <f t="shared" si="43"/>
        <v>1.6334957032158069E-23</v>
      </c>
      <c r="I677" s="11">
        <f t="shared" si="44"/>
        <v>8157667.9653229341</v>
      </c>
      <c r="J677" s="5">
        <f t="shared" si="45"/>
        <v>35.204223079067916</v>
      </c>
    </row>
    <row r="678" spans="1:10" x14ac:dyDescent="0.25">
      <c r="A678">
        <v>638</v>
      </c>
      <c r="B678">
        <v>2658</v>
      </c>
      <c r="F678">
        <f>'Switchgrass Fit High Rain'!$B$17+'Switchgrass Fit High Rain'!$B$18*'Switchgrass k=0.102 High Rain'!B678</f>
        <v>-53.582335728901825</v>
      </c>
      <c r="G678" s="5">
        <f t="shared" si="42"/>
        <v>5.3639814273743969E-24</v>
      </c>
      <c r="H678" s="5">
        <f t="shared" si="43"/>
        <v>1.4750948925279592E-23</v>
      </c>
      <c r="I678" s="11">
        <f t="shared" si="44"/>
        <v>8157667.9653229341</v>
      </c>
      <c r="J678" s="5">
        <f t="shared" si="45"/>
        <v>35.204223079067916</v>
      </c>
    </row>
    <row r="679" spans="1:10" x14ac:dyDescent="0.25">
      <c r="A679">
        <v>639</v>
      </c>
      <c r="B679">
        <v>2659</v>
      </c>
      <c r="F679">
        <f>'Switchgrass Fit High Rain'!$B$17+'Switchgrass Fit High Rain'!$B$18*'Switchgrass k=0.102 High Rain'!B679</f>
        <v>-53.6843357289018</v>
      </c>
      <c r="G679" s="5">
        <f t="shared" si="42"/>
        <v>4.8438337435222031E-24</v>
      </c>
      <c r="H679" s="5">
        <f t="shared" si="43"/>
        <v>1.3320542794686057E-23</v>
      </c>
      <c r="I679" s="11">
        <f t="shared" si="44"/>
        <v>8157667.9653229341</v>
      </c>
      <c r="J679" s="5">
        <f t="shared" si="45"/>
        <v>35.204223079067916</v>
      </c>
    </row>
    <row r="680" spans="1:10" x14ac:dyDescent="0.25">
      <c r="A680">
        <v>640</v>
      </c>
      <c r="B680">
        <v>2660</v>
      </c>
      <c r="F680">
        <f>'Switchgrass Fit High Rain'!$B$17+'Switchgrass Fit High Rain'!$B$18*'Switchgrass k=0.102 High Rain'!B680</f>
        <v>-53.786335728901776</v>
      </c>
      <c r="G680" s="5">
        <f t="shared" si="42"/>
        <v>4.3741250137715395E-24</v>
      </c>
      <c r="H680" s="5">
        <f t="shared" si="43"/>
        <v>1.2028843787871734E-23</v>
      </c>
      <c r="I680" s="11">
        <f t="shared" si="44"/>
        <v>8157667.9653229341</v>
      </c>
      <c r="J680" s="5">
        <f t="shared" si="45"/>
        <v>35.204223079067916</v>
      </c>
    </row>
    <row r="681" spans="1:10" x14ac:dyDescent="0.25">
      <c r="A681">
        <v>641</v>
      </c>
      <c r="B681">
        <v>2661</v>
      </c>
      <c r="F681">
        <f>'Switchgrass Fit High Rain'!$B$17+'Switchgrass Fit High Rain'!$B$18*'Switchgrass k=0.102 High Rain'!B681</f>
        <v>-53.888335728901808</v>
      </c>
      <c r="G681" s="5">
        <f t="shared" si="42"/>
        <v>3.9499641501296054E-24</v>
      </c>
      <c r="H681" s="5">
        <f t="shared" si="43"/>
        <v>1.0862401412856415E-23</v>
      </c>
      <c r="I681" s="11">
        <f t="shared" si="44"/>
        <v>8157667.9653229341</v>
      </c>
      <c r="J681" s="5">
        <f t="shared" si="45"/>
        <v>35.204223079067916</v>
      </c>
    </row>
    <row r="682" spans="1:10" x14ac:dyDescent="0.25">
      <c r="A682">
        <v>642</v>
      </c>
      <c r="B682">
        <v>2662</v>
      </c>
      <c r="F682">
        <f>'Switchgrass Fit High Rain'!$B$17+'Switchgrass Fit High Rain'!$B$18*'Switchgrass k=0.102 High Rain'!B682</f>
        <v>-53.990335728901783</v>
      </c>
      <c r="G682" s="5">
        <f t="shared" ref="G682:G740" si="46">EXP(F682)</f>
        <v>3.5669343555997608E-24</v>
      </c>
      <c r="H682" s="5">
        <f t="shared" ref="H682:H740" si="47">G682*44/16</f>
        <v>9.8090694778993415E-24</v>
      </c>
      <c r="I682" s="11">
        <f t="shared" ref="I682:I740" si="48">I681+G682+H682</f>
        <v>8157667.9653229341</v>
      </c>
      <c r="J682" s="5">
        <f t="shared" si="45"/>
        <v>35.204223079067916</v>
      </c>
    </row>
    <row r="683" spans="1:10" x14ac:dyDescent="0.25">
      <c r="A683">
        <v>643</v>
      </c>
      <c r="B683">
        <v>2663</v>
      </c>
      <c r="F683">
        <f>'Switchgrass Fit High Rain'!$B$17+'Switchgrass Fit High Rain'!$B$18*'Switchgrass k=0.102 High Rain'!B683</f>
        <v>-54.092335728901816</v>
      </c>
      <c r="G683" s="5">
        <f t="shared" si="46"/>
        <v>3.2210471319694625E-24</v>
      </c>
      <c r="H683" s="5">
        <f t="shared" si="47"/>
        <v>8.8578796129160215E-24</v>
      </c>
      <c r="I683" s="11">
        <f t="shared" si="48"/>
        <v>8157667.9653229341</v>
      </c>
      <c r="J683" s="5">
        <f t="shared" si="45"/>
        <v>35.204223079067916</v>
      </c>
    </row>
    <row r="684" spans="1:10" x14ac:dyDescent="0.25">
      <c r="A684">
        <v>644</v>
      </c>
      <c r="B684">
        <v>2664</v>
      </c>
      <c r="F684">
        <f>'Switchgrass Fit High Rain'!$B$17+'Switchgrass Fit High Rain'!$B$18*'Switchgrass k=0.102 High Rain'!B684</f>
        <v>-54.194335728901791</v>
      </c>
      <c r="G684" s="5">
        <f t="shared" si="46"/>
        <v>2.9087007474867765E-24</v>
      </c>
      <c r="H684" s="5">
        <f t="shared" si="47"/>
        <v>7.9989270555886355E-24</v>
      </c>
      <c r="I684" s="11">
        <f t="shared" si="48"/>
        <v>8157667.9653229341</v>
      </c>
      <c r="J684" s="5">
        <f t="shared" si="45"/>
        <v>35.204223079067916</v>
      </c>
    </row>
    <row r="685" spans="1:10" x14ac:dyDescent="0.25">
      <c r="A685">
        <v>645</v>
      </c>
      <c r="B685">
        <v>2665</v>
      </c>
      <c r="F685">
        <f>'Switchgrass Fit High Rain'!$B$17+'Switchgrass Fit High Rain'!$B$18*'Switchgrass k=0.102 High Rain'!B685</f>
        <v>-54.296335728901823</v>
      </c>
      <c r="G685" s="5">
        <f t="shared" si="46"/>
        <v>2.6266427319418259E-24</v>
      </c>
      <c r="H685" s="5">
        <f t="shared" si="47"/>
        <v>7.2232675128400207E-24</v>
      </c>
      <c r="I685" s="11">
        <f t="shared" si="48"/>
        <v>8157667.9653229341</v>
      </c>
      <c r="J685" s="5">
        <f t="shared" si="45"/>
        <v>35.204223079067916</v>
      </c>
    </row>
    <row r="686" spans="1:10" x14ac:dyDescent="0.25">
      <c r="A686">
        <v>646</v>
      </c>
      <c r="B686">
        <v>2666</v>
      </c>
      <c r="F686">
        <f>'Switchgrass Fit High Rain'!$B$17+'Switchgrass Fit High Rain'!$B$18*'Switchgrass k=0.102 High Rain'!B686</f>
        <v>-54.398335728901799</v>
      </c>
      <c r="G686" s="5">
        <f t="shared" si="46"/>
        <v>2.3719360086197991E-24</v>
      </c>
      <c r="H686" s="5">
        <f t="shared" si="47"/>
        <v>6.5228240237044475E-24</v>
      </c>
      <c r="I686" s="11">
        <f t="shared" si="48"/>
        <v>8157667.9653229341</v>
      </c>
      <c r="J686" s="5">
        <f t="shared" si="45"/>
        <v>35.204223079067916</v>
      </c>
    </row>
    <row r="687" spans="1:10" x14ac:dyDescent="0.25">
      <c r="A687">
        <v>647</v>
      </c>
      <c r="B687">
        <v>2667</v>
      </c>
      <c r="F687">
        <f>'Switchgrass Fit High Rain'!$B$17+'Switchgrass Fit High Rain'!$B$18*'Switchgrass k=0.102 High Rain'!B687</f>
        <v>-54.500335728901774</v>
      </c>
      <c r="G687" s="5">
        <f t="shared" si="46"/>
        <v>2.141928310451255E-24</v>
      </c>
      <c r="H687" s="5">
        <f t="shared" si="47"/>
        <v>5.8903028537409511E-24</v>
      </c>
      <c r="I687" s="11">
        <f t="shared" si="48"/>
        <v>8157667.9653229341</v>
      </c>
      <c r="J687" s="5">
        <f t="shared" si="45"/>
        <v>35.204223079067916</v>
      </c>
    </row>
    <row r="688" spans="1:10" x14ac:dyDescent="0.25">
      <c r="A688">
        <v>648</v>
      </c>
      <c r="B688">
        <v>2668</v>
      </c>
      <c r="F688">
        <f>'Switchgrass Fit High Rain'!$B$17+'Switchgrass Fit High Rain'!$B$18*'Switchgrass k=0.102 High Rain'!B688</f>
        <v>-54.602335728901807</v>
      </c>
      <c r="G688" s="5">
        <f t="shared" si="46"/>
        <v>1.934224561893609E-24</v>
      </c>
      <c r="H688" s="5">
        <f t="shared" si="47"/>
        <v>5.3191175452074251E-24</v>
      </c>
      <c r="I688" s="11">
        <f t="shared" si="48"/>
        <v>8157667.9653229341</v>
      </c>
      <c r="J688" s="5">
        <f t="shared" si="45"/>
        <v>35.204223079067916</v>
      </c>
    </row>
    <row r="689" spans="1:10" x14ac:dyDescent="0.25">
      <c r="A689">
        <v>649</v>
      </c>
      <c r="B689">
        <v>2669</v>
      </c>
      <c r="F689">
        <f>'Switchgrass Fit High Rain'!$B$17+'Switchgrass Fit High Rain'!$B$18*'Switchgrass k=0.102 High Rain'!B689</f>
        <v>-54.704335728901782</v>
      </c>
      <c r="G689" s="5">
        <f t="shared" si="46"/>
        <v>1.7466619389537584E-24</v>
      </c>
      <c r="H689" s="5">
        <f t="shared" si="47"/>
        <v>4.8033203321228356E-24</v>
      </c>
      <c r="I689" s="11">
        <f t="shared" si="48"/>
        <v>8157667.9653229341</v>
      </c>
      <c r="J689" s="5">
        <f t="shared" si="45"/>
        <v>35.204223079067916</v>
      </c>
    </row>
    <row r="690" spans="1:10" x14ac:dyDescent="0.25">
      <c r="A690">
        <v>650</v>
      </c>
      <c r="B690">
        <v>2670</v>
      </c>
      <c r="F690">
        <f>'Switchgrass Fit High Rain'!$B$17+'Switchgrass Fit High Rain'!$B$18*'Switchgrass k=0.102 High Rain'!B690</f>
        <v>-54.806335728901814</v>
      </c>
      <c r="G690" s="5">
        <f t="shared" si="46"/>
        <v>1.5772873476504526E-24</v>
      </c>
      <c r="H690" s="5">
        <f t="shared" si="47"/>
        <v>4.3375402060387443E-24</v>
      </c>
      <c r="I690" s="11">
        <f t="shared" si="48"/>
        <v>8157667.9653229341</v>
      </c>
      <c r="J690" s="5">
        <f t="shared" si="45"/>
        <v>35.204223079067916</v>
      </c>
    </row>
    <row r="691" spans="1:10" x14ac:dyDescent="0.25">
      <c r="A691">
        <v>651</v>
      </c>
      <c r="B691">
        <v>2671</v>
      </c>
      <c r="F691">
        <f>'Switchgrass Fit High Rain'!$B$17+'Switchgrass Fit High Rain'!$B$18*'Switchgrass k=0.102 High Rain'!B691</f>
        <v>-54.90833572890179</v>
      </c>
      <c r="G691" s="5">
        <f t="shared" si="46"/>
        <v>1.4243370864018151E-24</v>
      </c>
      <c r="H691" s="5">
        <f t="shared" si="47"/>
        <v>3.9169269876049918E-24</v>
      </c>
      <c r="I691" s="11">
        <f t="shared" si="48"/>
        <v>8157667.9653229341</v>
      </c>
      <c r="J691" s="5">
        <f t="shared" si="45"/>
        <v>35.204223079067916</v>
      </c>
    </row>
    <row r="692" spans="1:10" x14ac:dyDescent="0.25">
      <c r="A692">
        <v>652</v>
      </c>
      <c r="B692">
        <v>2672</v>
      </c>
      <c r="F692">
        <f>'Switchgrass Fit High Rain'!$B$17+'Switchgrass Fit High Rain'!$B$18*'Switchgrass k=0.102 High Rain'!B692</f>
        <v>-55.010335728901822</v>
      </c>
      <c r="G692" s="5">
        <f t="shared" si="46"/>
        <v>1.2862184805587437E-24</v>
      </c>
      <c r="H692" s="5">
        <f t="shared" si="47"/>
        <v>3.537100821536545E-24</v>
      </c>
      <c r="I692" s="11">
        <f t="shared" si="48"/>
        <v>8157667.9653229341</v>
      </c>
      <c r="J692" s="5">
        <f t="shared" si="45"/>
        <v>35.204223079067916</v>
      </c>
    </row>
    <row r="693" spans="1:10" x14ac:dyDescent="0.25">
      <c r="A693">
        <v>653</v>
      </c>
      <c r="B693">
        <v>2673</v>
      </c>
      <c r="F693">
        <f>'Switchgrass Fit High Rain'!$B$17+'Switchgrass Fit High Rain'!$B$18*'Switchgrass k=0.102 High Rain'!B693</f>
        <v>-55.112335728901797</v>
      </c>
      <c r="G693" s="5">
        <f t="shared" si="46"/>
        <v>1.1614932978472148E-24</v>
      </c>
      <c r="H693" s="5">
        <f t="shared" si="47"/>
        <v>3.1941065690798408E-24</v>
      </c>
      <c r="I693" s="11">
        <f t="shared" si="48"/>
        <v>8157667.9653229341</v>
      </c>
      <c r="J693" s="5">
        <f t="shared" si="45"/>
        <v>35.204223079067916</v>
      </c>
    </row>
    <row r="694" spans="1:10" x14ac:dyDescent="0.25">
      <c r="A694">
        <v>654</v>
      </c>
      <c r="B694">
        <v>2674</v>
      </c>
      <c r="F694">
        <f>'Switchgrass Fit High Rain'!$B$17+'Switchgrass Fit High Rain'!$B$18*'Switchgrass k=0.102 High Rain'!B694</f>
        <v>-55.21433572890183</v>
      </c>
      <c r="G694" s="5">
        <f t="shared" si="46"/>
        <v>1.0488627720213418E-24</v>
      </c>
      <c r="H694" s="5">
        <f t="shared" si="47"/>
        <v>2.88437262305869E-24</v>
      </c>
      <c r="I694" s="11">
        <f t="shared" si="48"/>
        <v>8157667.9653229341</v>
      </c>
      <c r="J694" s="5">
        <f t="shared" si="45"/>
        <v>35.204223079067916</v>
      </c>
    </row>
    <row r="695" spans="1:10" x14ac:dyDescent="0.25">
      <c r="A695">
        <v>655</v>
      </c>
      <c r="B695">
        <v>2675</v>
      </c>
      <c r="F695">
        <f>'Switchgrass Fit High Rain'!$B$17+'Switchgrass Fit High Rain'!$B$18*'Switchgrass k=0.102 High Rain'!B695</f>
        <v>-55.316335728901805</v>
      </c>
      <c r="G695" s="5">
        <f t="shared" si="46"/>
        <v>9.4715407878063079E-25</v>
      </c>
      <c r="H695" s="5">
        <f t="shared" si="47"/>
        <v>2.6046737166467345E-24</v>
      </c>
      <c r="I695" s="11">
        <f t="shared" si="48"/>
        <v>8157667.9653229341</v>
      </c>
      <c r="J695" s="5">
        <f t="shared" si="45"/>
        <v>35.204223079067916</v>
      </c>
    </row>
    <row r="696" spans="1:10" x14ac:dyDescent="0.25">
      <c r="A696">
        <v>656</v>
      </c>
      <c r="B696">
        <v>2676</v>
      </c>
      <c r="F696">
        <f>'Switchgrass Fit High Rain'!$B$17+'Switchgrass Fit High Rain'!$B$18*'Switchgrass k=0.102 High Rain'!B696</f>
        <v>-55.418335728901781</v>
      </c>
      <c r="G696" s="5">
        <f t="shared" si="46"/>
        <v>8.5530812312264214E-25</v>
      </c>
      <c r="H696" s="5">
        <f t="shared" si="47"/>
        <v>2.352097338587266E-24</v>
      </c>
      <c r="I696" s="11">
        <f t="shared" si="48"/>
        <v>8157667.9653229341</v>
      </c>
      <c r="J696" s="5">
        <f t="shared" si="45"/>
        <v>35.204223079067916</v>
      </c>
    </row>
    <row r="697" spans="1:10" x14ac:dyDescent="0.25">
      <c r="A697">
        <v>657</v>
      </c>
      <c r="B697">
        <v>2677</v>
      </c>
      <c r="F697">
        <f>'Switchgrass Fit High Rain'!$B$17+'Switchgrass Fit High Rain'!$B$18*'Switchgrass k=0.102 High Rain'!B697</f>
        <v>-55.520335728901813</v>
      </c>
      <c r="G697" s="5">
        <f t="shared" si="46"/>
        <v>7.7236851096216307E-25</v>
      </c>
      <c r="H697" s="5">
        <f t="shared" si="47"/>
        <v>2.1240134051459483E-24</v>
      </c>
      <c r="I697" s="11">
        <f t="shared" si="48"/>
        <v>8157667.9653229341</v>
      </c>
      <c r="J697" s="5">
        <f t="shared" si="45"/>
        <v>35.204223079067916</v>
      </c>
    </row>
    <row r="698" spans="1:10" x14ac:dyDescent="0.25">
      <c r="A698">
        <v>658</v>
      </c>
      <c r="B698">
        <v>2678</v>
      </c>
      <c r="F698">
        <f>'Switchgrass Fit High Rain'!$B$17+'Switchgrass Fit High Rain'!$B$18*'Switchgrass k=0.102 High Rain'!B698</f>
        <v>-55.622335728901788</v>
      </c>
      <c r="G698" s="5">
        <f t="shared" si="46"/>
        <v>6.9747159017733725E-25</v>
      </c>
      <c r="H698" s="5">
        <f t="shared" si="47"/>
        <v>1.9180468729876774E-24</v>
      </c>
      <c r="I698" s="11">
        <f t="shared" si="48"/>
        <v>8157667.9653229341</v>
      </c>
      <c r="J698" s="5">
        <f t="shared" si="45"/>
        <v>35.204223079067916</v>
      </c>
    </row>
    <row r="699" spans="1:10" x14ac:dyDescent="0.25">
      <c r="A699">
        <v>659</v>
      </c>
      <c r="B699">
        <v>2679</v>
      </c>
      <c r="F699">
        <f>'Switchgrass Fit High Rain'!$B$17+'Switchgrass Fit High Rain'!$B$18*'Switchgrass k=0.102 High Rain'!B699</f>
        <v>-55.724335728901821</v>
      </c>
      <c r="G699" s="5">
        <f t="shared" si="46"/>
        <v>6.2983745737959912E-25</v>
      </c>
      <c r="H699" s="5">
        <f t="shared" si="47"/>
        <v>1.7320530077938975E-24</v>
      </c>
      <c r="I699" s="11">
        <f t="shared" si="48"/>
        <v>8157667.9653229341</v>
      </c>
      <c r="J699" s="5">
        <f t="shared" si="45"/>
        <v>35.204223079067916</v>
      </c>
    </row>
    <row r="700" spans="1:10" x14ac:dyDescent="0.25">
      <c r="A700">
        <v>660</v>
      </c>
      <c r="B700">
        <v>2680</v>
      </c>
      <c r="F700">
        <f>'Switchgrass Fit High Rain'!$B$17+'Switchgrass Fit High Rain'!$B$18*'Switchgrass k=0.102 High Rain'!B700</f>
        <v>-55.826335728901796</v>
      </c>
      <c r="G700" s="5">
        <f t="shared" si="46"/>
        <v>5.6876183676177865E-25</v>
      </c>
      <c r="H700" s="5">
        <f t="shared" si="47"/>
        <v>1.5640950510948914E-24</v>
      </c>
      <c r="I700" s="11">
        <f t="shared" si="48"/>
        <v>8157667.9653229341</v>
      </c>
      <c r="J700" s="5">
        <f t="shared" si="45"/>
        <v>35.204223079067916</v>
      </c>
    </row>
    <row r="701" spans="1:10" x14ac:dyDescent="0.25">
      <c r="A701">
        <v>661</v>
      </c>
      <c r="B701">
        <v>2681</v>
      </c>
      <c r="F701">
        <f>'Switchgrass Fit High Rain'!$B$17+'Switchgrass Fit High Rain'!$B$18*'Switchgrass k=0.102 High Rain'!B701</f>
        <v>-55.928335728901828</v>
      </c>
      <c r="G701" s="5">
        <f t="shared" si="46"/>
        <v>5.1360874645733933E-25</v>
      </c>
      <c r="H701" s="5">
        <f t="shared" si="47"/>
        <v>1.4124240527576831E-24</v>
      </c>
      <c r="I701" s="11">
        <f t="shared" si="48"/>
        <v>8157667.9653229341</v>
      </c>
      <c r="J701" s="5">
        <f t="shared" si="45"/>
        <v>35.204223079067916</v>
      </c>
    </row>
    <row r="702" spans="1:10" x14ac:dyDescent="0.25">
      <c r="A702">
        <v>662</v>
      </c>
      <c r="B702">
        <v>2682</v>
      </c>
      <c r="F702">
        <f>'Switchgrass Fit High Rain'!$B$17+'Switchgrass Fit High Rain'!$B$18*'Switchgrass k=0.102 High Rain'!B702</f>
        <v>-56.030335728901804</v>
      </c>
      <c r="G702" s="5">
        <f t="shared" si="46"/>
        <v>4.638038760465963E-25</v>
      </c>
      <c r="H702" s="5">
        <f t="shared" si="47"/>
        <v>1.2754606591281398E-24</v>
      </c>
      <c r="I702" s="11">
        <f t="shared" si="48"/>
        <v>8157667.9653229341</v>
      </c>
      <c r="J702" s="5">
        <f t="shared" si="45"/>
        <v>35.204223079067916</v>
      </c>
    </row>
    <row r="703" spans="1:10" x14ac:dyDescent="0.25">
      <c r="A703">
        <v>663</v>
      </c>
      <c r="B703">
        <v>2683</v>
      </c>
      <c r="F703">
        <f>'Switchgrass Fit High Rain'!$B$17+'Switchgrass Fit High Rain'!$B$18*'Switchgrass k=0.102 High Rain'!B703</f>
        <v>-56.132335728901779</v>
      </c>
      <c r="G703" s="5">
        <f t="shared" si="46"/>
        <v>4.188286062486555E-25</v>
      </c>
      <c r="H703" s="5">
        <f t="shared" si="47"/>
        <v>1.1517786671838026E-24</v>
      </c>
      <c r="I703" s="11">
        <f t="shared" si="48"/>
        <v>8157667.9653229341</v>
      </c>
      <c r="J703" s="5">
        <f t="shared" si="45"/>
        <v>35.204223079067916</v>
      </c>
    </row>
    <row r="704" spans="1:10" x14ac:dyDescent="0.25">
      <c r="A704">
        <v>664</v>
      </c>
      <c r="B704">
        <v>2684</v>
      </c>
      <c r="F704">
        <f>'Switchgrass Fit High Rain'!$B$17+'Switchgrass Fit High Rain'!$B$18*'Switchgrass k=0.102 High Rain'!B704</f>
        <v>-56.234335728901812</v>
      </c>
      <c r="G704" s="5">
        <f t="shared" si="46"/>
        <v>3.7821460852681166E-25</v>
      </c>
      <c r="H704" s="5">
        <f t="shared" si="47"/>
        <v>1.0400901734487321E-24</v>
      </c>
      <c r="I704" s="11">
        <f t="shared" si="48"/>
        <v>8157667.9653229341</v>
      </c>
      <c r="J704" s="5">
        <f t="shared" si="45"/>
        <v>35.204223079067916</v>
      </c>
    </row>
    <row r="705" spans="1:10" x14ac:dyDescent="0.25">
      <c r="A705">
        <v>665</v>
      </c>
      <c r="B705">
        <v>2685</v>
      </c>
      <c r="F705">
        <f>'Switchgrass Fit High Rain'!$B$17+'Switchgrass Fit High Rain'!$B$18*'Switchgrass k=0.102 High Rain'!B705</f>
        <v>-56.336335728901787</v>
      </c>
      <c r="G705" s="5">
        <f t="shared" si="46"/>
        <v>3.4153896837259487E-25</v>
      </c>
      <c r="H705" s="5">
        <f t="shared" si="47"/>
        <v>9.3923216302463599E-25</v>
      </c>
      <c r="I705" s="11">
        <f t="shared" si="48"/>
        <v>8157667.9653229341</v>
      </c>
      <c r="J705" s="5">
        <f t="shared" si="45"/>
        <v>35.204223079067916</v>
      </c>
    </row>
    <row r="706" spans="1:10" x14ac:dyDescent="0.25">
      <c r="A706">
        <v>666</v>
      </c>
      <c r="B706">
        <v>2686</v>
      </c>
      <c r="F706">
        <f>'Switchgrass Fit High Rain'!$B$17+'Switchgrass Fit High Rain'!$B$18*'Switchgrass k=0.102 High Rain'!B706</f>
        <v>-56.438335728901819</v>
      </c>
      <c r="G706" s="5">
        <f t="shared" si="46"/>
        <v>3.0841978148694509E-25</v>
      </c>
      <c r="H706" s="5">
        <f t="shared" si="47"/>
        <v>8.4815439908909904E-25</v>
      </c>
      <c r="I706" s="11">
        <f t="shared" si="48"/>
        <v>8157667.9653229341</v>
      </c>
      <c r="J706" s="5">
        <f t="shared" si="45"/>
        <v>35.204223079067916</v>
      </c>
    </row>
    <row r="707" spans="1:10" x14ac:dyDescent="0.25">
      <c r="A707">
        <v>667</v>
      </c>
      <c r="B707">
        <v>2687</v>
      </c>
      <c r="F707">
        <f>'Switchgrass Fit High Rain'!$B$17+'Switchgrass Fit High Rain'!$B$18*'Switchgrass k=0.102 High Rain'!B707</f>
        <v>-56.540335728901795</v>
      </c>
      <c r="G707" s="5">
        <f t="shared" si="46"/>
        <v>2.7851217700197584E-25</v>
      </c>
      <c r="H707" s="5">
        <f t="shared" si="47"/>
        <v>7.6590848675543358E-25</v>
      </c>
      <c r="I707" s="11">
        <f t="shared" si="48"/>
        <v>8157667.9653229341</v>
      </c>
      <c r="J707" s="5">
        <f t="shared" si="45"/>
        <v>35.204223079067916</v>
      </c>
    </row>
    <row r="708" spans="1:10" x14ac:dyDescent="0.25">
      <c r="A708">
        <v>668</v>
      </c>
      <c r="B708">
        <v>2688</v>
      </c>
      <c r="F708">
        <f>'Switchgrass Fit High Rain'!$B$17+'Switchgrass Fit High Rain'!$B$18*'Switchgrass k=0.102 High Rain'!B708</f>
        <v>-56.642335728901827</v>
      </c>
      <c r="G708" s="5">
        <f t="shared" si="46"/>
        <v>2.5150472633240896E-25</v>
      </c>
      <c r="H708" s="5">
        <f t="shared" si="47"/>
        <v>6.9163799741412464E-25</v>
      </c>
      <c r="I708" s="11">
        <f t="shared" si="48"/>
        <v>8157667.9653229341</v>
      </c>
      <c r="J708" s="5">
        <f t="shared" si="45"/>
        <v>35.204223079067916</v>
      </c>
    </row>
    <row r="709" spans="1:10" x14ac:dyDescent="0.25">
      <c r="A709">
        <v>669</v>
      </c>
      <c r="B709">
        <v>2689</v>
      </c>
      <c r="F709">
        <f>'Switchgrass Fit High Rain'!$B$17+'Switchgrass Fit High Rain'!$B$18*'Switchgrass k=0.102 High Rain'!B709</f>
        <v>-56.744335728901802</v>
      </c>
      <c r="G709" s="5">
        <f t="shared" si="46"/>
        <v>2.271162002625644E-25</v>
      </c>
      <c r="H709" s="5">
        <f t="shared" si="47"/>
        <v>6.2456955072205214E-25</v>
      </c>
      <c r="I709" s="11">
        <f t="shared" si="48"/>
        <v>8157667.9653229341</v>
      </c>
      <c r="J709" s="5">
        <f t="shared" si="45"/>
        <v>35.204223079067916</v>
      </c>
    </row>
    <row r="710" spans="1:10" x14ac:dyDescent="0.25">
      <c r="A710">
        <v>670</v>
      </c>
      <c r="B710">
        <v>2690</v>
      </c>
      <c r="F710">
        <f>'Switchgrass Fit High Rain'!$B$17+'Switchgrass Fit High Rain'!$B$18*'Switchgrass k=0.102 High Rain'!B710</f>
        <v>-56.846335728901778</v>
      </c>
      <c r="G710" s="5">
        <f t="shared" si="46"/>
        <v>2.0509264049984742E-25</v>
      </c>
      <c r="H710" s="5">
        <f t="shared" si="47"/>
        <v>5.6400476137458041E-25</v>
      </c>
      <c r="I710" s="11">
        <f t="shared" si="48"/>
        <v>8157667.9653229341</v>
      </c>
      <c r="J710" s="5">
        <f t="shared" si="45"/>
        <v>35.204223079067916</v>
      </c>
    </row>
    <row r="711" spans="1:10" x14ac:dyDescent="0.25">
      <c r="A711">
        <v>671</v>
      </c>
      <c r="B711">
        <v>2691</v>
      </c>
      <c r="F711">
        <f>'Switchgrass Fit High Rain'!$B$17+'Switchgrass Fit High Rain'!$B$18*'Switchgrass k=0.102 High Rain'!B711</f>
        <v>-56.94833572890181</v>
      </c>
      <c r="G711" s="5">
        <f t="shared" si="46"/>
        <v>1.8520471520115737E-25</v>
      </c>
      <c r="H711" s="5">
        <f t="shared" si="47"/>
        <v>5.0931296680318272E-25</v>
      </c>
      <c r="I711" s="11">
        <f t="shared" si="48"/>
        <v>8157667.9653229341</v>
      </c>
      <c r="J711" s="5">
        <f t="shared" ref="J711:J740" si="49">I711/$C$2*100</f>
        <v>35.204223079067916</v>
      </c>
    </row>
    <row r="712" spans="1:10" x14ac:dyDescent="0.25">
      <c r="A712">
        <v>672</v>
      </c>
      <c r="B712">
        <v>2692</v>
      </c>
      <c r="F712">
        <f>'Switchgrass Fit High Rain'!$B$17+'Switchgrass Fit High Rain'!$B$18*'Switchgrass k=0.102 High Rain'!B712</f>
        <v>-57.050335728901786</v>
      </c>
      <c r="G712" s="5">
        <f t="shared" si="46"/>
        <v>1.6724533093506725E-25</v>
      </c>
      <c r="H712" s="5">
        <f t="shared" si="47"/>
        <v>4.5992466007143499E-25</v>
      </c>
      <c r="I712" s="11">
        <f t="shared" si="48"/>
        <v>8157667.9653229341</v>
      </c>
      <c r="J712" s="5">
        <f t="shared" si="49"/>
        <v>35.204223079067916</v>
      </c>
    </row>
    <row r="713" spans="1:10" x14ac:dyDescent="0.25">
      <c r="A713">
        <v>673</v>
      </c>
      <c r="B713">
        <v>2693</v>
      </c>
      <c r="F713">
        <f>'Switchgrass Fit High Rain'!$B$17+'Switchgrass Fit High Rain'!$B$18*'Switchgrass k=0.102 High Rain'!B713</f>
        <v>-57.152335728901818</v>
      </c>
      <c r="G713" s="5">
        <f t="shared" si="46"/>
        <v>1.5102747621300185E-25</v>
      </c>
      <c r="H713" s="5">
        <f t="shared" si="47"/>
        <v>4.1532555958575508E-25</v>
      </c>
      <c r="I713" s="11">
        <f t="shared" si="48"/>
        <v>8157667.9653229341</v>
      </c>
      <c r="J713" s="5">
        <f t="shared" si="49"/>
        <v>35.204223079067916</v>
      </c>
    </row>
    <row r="714" spans="1:10" x14ac:dyDescent="0.25">
      <c r="A714">
        <v>674</v>
      </c>
      <c r="B714">
        <v>2694</v>
      </c>
      <c r="F714">
        <f>'Switchgrass Fit High Rain'!$B$17+'Switchgrass Fit High Rain'!$B$18*'Switchgrass k=0.102 High Rain'!B714</f>
        <v>-57.254335728901793</v>
      </c>
      <c r="G714" s="5">
        <f t="shared" si="46"/>
        <v>1.3638227413431236E-25</v>
      </c>
      <c r="H714" s="5">
        <f t="shared" si="47"/>
        <v>3.7505125386935897E-25</v>
      </c>
      <c r="I714" s="11">
        <f t="shared" si="48"/>
        <v>8157667.9653229341</v>
      </c>
      <c r="J714" s="5">
        <f t="shared" si="49"/>
        <v>35.204223079067916</v>
      </c>
    </row>
    <row r="715" spans="1:10" x14ac:dyDescent="0.25">
      <c r="A715">
        <v>675</v>
      </c>
      <c r="B715">
        <v>2695</v>
      </c>
      <c r="F715">
        <f>'Switchgrass Fit High Rain'!$B$17+'Switchgrass Fit High Rain'!$B$18*'Switchgrass k=0.102 High Rain'!B715</f>
        <v>-57.356335728901826</v>
      </c>
      <c r="G715" s="5">
        <f t="shared" si="46"/>
        <v>1.2315722386708597E-25</v>
      </c>
      <c r="H715" s="5">
        <f t="shared" si="47"/>
        <v>3.3868236563448643E-25</v>
      </c>
      <c r="I715" s="11">
        <f t="shared" si="48"/>
        <v>8157667.9653229341</v>
      </c>
      <c r="J715" s="5">
        <f t="shared" si="49"/>
        <v>35.204223079067916</v>
      </c>
    </row>
    <row r="716" spans="1:10" x14ac:dyDescent="0.25">
      <c r="A716">
        <v>676</v>
      </c>
      <c r="B716">
        <v>2696</v>
      </c>
      <c r="F716">
        <f>'Switchgrass Fit High Rain'!$B$17+'Switchgrass Fit High Rain'!$B$18*'Switchgrass k=0.102 High Rain'!B716</f>
        <v>-57.458335728901801</v>
      </c>
      <c r="G716" s="5">
        <f t="shared" si="46"/>
        <v>1.1121461265348088E-25</v>
      </c>
      <c r="H716" s="5">
        <f t="shared" si="47"/>
        <v>3.0584018479707244E-25</v>
      </c>
      <c r="I716" s="11">
        <f t="shared" si="48"/>
        <v>8157667.9653229341</v>
      </c>
      <c r="J716" s="5">
        <f t="shared" si="49"/>
        <v>35.204223079067916</v>
      </c>
    </row>
    <row r="717" spans="1:10" x14ac:dyDescent="0.25">
      <c r="A717">
        <v>677</v>
      </c>
      <c r="B717">
        <v>2697</v>
      </c>
      <c r="F717">
        <f>'Switchgrass Fit High Rain'!$B$17+'Switchgrass Fit High Rain'!$B$18*'Switchgrass k=0.102 High Rain'!B717</f>
        <v>-57.560335728901777</v>
      </c>
      <c r="G717" s="5">
        <f t="shared" si="46"/>
        <v>1.004300818035031E-25</v>
      </c>
      <c r="H717" s="5">
        <f t="shared" si="47"/>
        <v>2.7618272495963351E-25</v>
      </c>
      <c r="I717" s="11">
        <f t="shared" si="48"/>
        <v>8157667.9653229341</v>
      </c>
      <c r="J717" s="5">
        <f t="shared" si="49"/>
        <v>35.204223079067916</v>
      </c>
    </row>
    <row r="718" spans="1:10" x14ac:dyDescent="0.25">
      <c r="A718">
        <v>678</v>
      </c>
      <c r="B718">
        <v>2698</v>
      </c>
      <c r="F718">
        <f>'Switchgrass Fit High Rain'!$B$17+'Switchgrass Fit High Rain'!$B$18*'Switchgrass k=0.102 High Rain'!B718</f>
        <v>-57.662335728901809</v>
      </c>
      <c r="G718" s="5">
        <f t="shared" si="46"/>
        <v>9.06913317450831E-26</v>
      </c>
      <c r="H718" s="5">
        <f t="shared" si="47"/>
        <v>2.4940116229897851E-25</v>
      </c>
      <c r="I718" s="11">
        <f t="shared" si="48"/>
        <v>8157667.9653229341</v>
      </c>
      <c r="J718" s="5">
        <f t="shared" si="49"/>
        <v>35.204223079067916</v>
      </c>
    </row>
    <row r="719" spans="1:10" x14ac:dyDescent="0.25">
      <c r="A719">
        <v>679</v>
      </c>
      <c r="B719">
        <v>2699</v>
      </c>
      <c r="F719">
        <f>'Switchgrass Fit High Rain'!$B$17+'Switchgrass Fit High Rain'!$B$18*'Switchgrass k=0.102 High Rain'!B719</f>
        <v>-57.764335728901784</v>
      </c>
      <c r="G719" s="5">
        <f t="shared" si="46"/>
        <v>8.1896952646017771E-26</v>
      </c>
      <c r="H719" s="5">
        <f t="shared" si="47"/>
        <v>2.2521661977654889E-25</v>
      </c>
      <c r="I719" s="11">
        <f t="shared" si="48"/>
        <v>8157667.9653229341</v>
      </c>
      <c r="J719" s="5">
        <f t="shared" si="49"/>
        <v>35.204223079067916</v>
      </c>
    </row>
    <row r="720" spans="1:10" x14ac:dyDescent="0.25">
      <c r="A720">
        <v>680</v>
      </c>
      <c r="B720">
        <v>2700</v>
      </c>
      <c r="F720">
        <f>'Switchgrass Fit High Rain'!$B$17+'Switchgrass Fit High Rain'!$B$18*'Switchgrass k=0.102 High Rain'!B720</f>
        <v>-57.866335728901817</v>
      </c>
      <c r="G720" s="5">
        <f t="shared" si="46"/>
        <v>7.3955368430978279E-26</v>
      </c>
      <c r="H720" s="5">
        <f t="shared" si="47"/>
        <v>2.0337726318519028E-25</v>
      </c>
      <c r="I720" s="11">
        <f t="shared" si="48"/>
        <v>8157667.9653229341</v>
      </c>
      <c r="J720" s="5">
        <f t="shared" si="49"/>
        <v>35.204223079067916</v>
      </c>
    </row>
    <row r="721" spans="1:10" x14ac:dyDescent="0.25">
      <c r="A721">
        <v>681</v>
      </c>
      <c r="B721">
        <v>2701</v>
      </c>
      <c r="F721">
        <f>'Switchgrass Fit High Rain'!$B$17+'Switchgrass Fit High Rain'!$B$18*'Switchgrass k=0.102 High Rain'!B721</f>
        <v>-57.968335728901792</v>
      </c>
      <c r="G721" s="5">
        <f t="shared" si="46"/>
        <v>6.6783883197734562E-26</v>
      </c>
      <c r="H721" s="5">
        <f t="shared" si="47"/>
        <v>1.8365567879377003E-25</v>
      </c>
      <c r="I721" s="11">
        <f t="shared" si="48"/>
        <v>8157667.9653229341</v>
      </c>
      <c r="J721" s="5">
        <f t="shared" si="49"/>
        <v>35.204223079067916</v>
      </c>
    </row>
    <row r="722" spans="1:10" x14ac:dyDescent="0.25">
      <c r="A722">
        <v>682</v>
      </c>
      <c r="B722">
        <v>2702</v>
      </c>
      <c r="F722">
        <f>'Switchgrass Fit High Rain'!$B$17+'Switchgrass Fit High Rain'!$B$18*'Switchgrass k=0.102 High Rain'!B722</f>
        <v>-58.070335728901824</v>
      </c>
      <c r="G722" s="5">
        <f t="shared" si="46"/>
        <v>6.0307820102754929E-26</v>
      </c>
      <c r="H722" s="5">
        <f t="shared" si="47"/>
        <v>1.6584650528257606E-25</v>
      </c>
      <c r="I722" s="11">
        <f t="shared" si="48"/>
        <v>8157667.9653229341</v>
      </c>
      <c r="J722" s="5">
        <f t="shared" si="49"/>
        <v>35.204223079067916</v>
      </c>
    </row>
    <row r="723" spans="1:10" x14ac:dyDescent="0.25">
      <c r="A723">
        <v>683</v>
      </c>
      <c r="B723">
        <v>2703</v>
      </c>
      <c r="F723">
        <f>'Switchgrass Fit High Rain'!$B$17+'Switchgrass Fit High Rain'!$B$18*'Switchgrass k=0.102 High Rain'!B723</f>
        <v>-58.1723357289018</v>
      </c>
      <c r="G723" s="5">
        <f t="shared" si="46"/>
        <v>5.4459743749519402E-26</v>
      </c>
      <c r="H723" s="5">
        <f t="shared" si="47"/>
        <v>1.4976429531117836E-25</v>
      </c>
      <c r="I723" s="11">
        <f t="shared" si="48"/>
        <v>8157667.9653229341</v>
      </c>
      <c r="J723" s="5">
        <f t="shared" si="49"/>
        <v>35.204223079067916</v>
      </c>
    </row>
    <row r="724" spans="1:10" x14ac:dyDescent="0.25">
      <c r="A724">
        <v>684</v>
      </c>
      <c r="B724">
        <v>2704</v>
      </c>
      <c r="F724">
        <f>'Switchgrass Fit High Rain'!$B$17+'Switchgrass Fit High Rain'!$B$18*'Switchgrass k=0.102 High Rain'!B724</f>
        <v>-58.274335728901775</v>
      </c>
      <c r="G724" s="5">
        <f t="shared" si="46"/>
        <v>4.9178757982131629E-26</v>
      </c>
      <c r="H724" s="5">
        <f t="shared" si="47"/>
        <v>1.3524158445086199E-25</v>
      </c>
      <c r="I724" s="11">
        <f t="shared" si="48"/>
        <v>8157667.9653229341</v>
      </c>
      <c r="J724" s="5">
        <f t="shared" si="49"/>
        <v>35.204223079067916</v>
      </c>
    </row>
    <row r="725" spans="1:10" x14ac:dyDescent="0.25">
      <c r="A725">
        <v>685</v>
      </c>
      <c r="B725">
        <v>2705</v>
      </c>
      <c r="F725">
        <f>'Switchgrass Fit High Rain'!$B$17+'Switchgrass Fit High Rain'!$B$18*'Switchgrass k=0.102 High Rain'!B725</f>
        <v>-58.376335728901807</v>
      </c>
      <c r="G725" s="5">
        <f t="shared" si="46"/>
        <v>4.4409871772235086E-26</v>
      </c>
      <c r="H725" s="5">
        <f t="shared" si="47"/>
        <v>1.221271473736465E-25</v>
      </c>
      <c r="I725" s="11">
        <f t="shared" si="48"/>
        <v>8157667.9653229341</v>
      </c>
      <c r="J725" s="5">
        <f t="shared" si="49"/>
        <v>35.204223079067916</v>
      </c>
    </row>
    <row r="726" spans="1:10" x14ac:dyDescent="0.25">
      <c r="A726">
        <v>686</v>
      </c>
      <c r="B726">
        <v>2706</v>
      </c>
      <c r="F726">
        <f>'Switchgrass Fit High Rain'!$B$17+'Switchgrass Fit High Rain'!$B$18*'Switchgrass k=0.102 High Rain'!B726</f>
        <v>-58.478335728901783</v>
      </c>
      <c r="G726" s="5">
        <f t="shared" si="46"/>
        <v>4.0103426596154743E-26</v>
      </c>
      <c r="H726" s="5">
        <f t="shared" si="47"/>
        <v>1.1028442313942554E-25</v>
      </c>
      <c r="I726" s="11">
        <f t="shared" si="48"/>
        <v>8157667.9653229341</v>
      </c>
      <c r="J726" s="5">
        <f t="shared" si="49"/>
        <v>35.204223079067916</v>
      </c>
    </row>
    <row r="727" spans="1:10" x14ac:dyDescent="0.25">
      <c r="A727">
        <v>687</v>
      </c>
      <c r="B727">
        <v>2707</v>
      </c>
      <c r="F727">
        <f>'Switchgrass Fit High Rain'!$B$17+'Switchgrass Fit High Rain'!$B$18*'Switchgrass k=0.102 High Rain'!B727</f>
        <v>-58.580335728901815</v>
      </c>
      <c r="G727" s="5">
        <f t="shared" si="46"/>
        <v>3.6214579339510158E-26</v>
      </c>
      <c r="H727" s="5">
        <f t="shared" si="47"/>
        <v>9.959009318365294E-26</v>
      </c>
      <c r="I727" s="11">
        <f t="shared" si="48"/>
        <v>8157667.9653229341</v>
      </c>
      <c r="J727" s="5">
        <f t="shared" si="49"/>
        <v>35.204223079067916</v>
      </c>
    </row>
    <row r="728" spans="1:10" x14ac:dyDescent="0.25">
      <c r="A728">
        <v>688</v>
      </c>
      <c r="B728">
        <v>2708</v>
      </c>
      <c r="F728">
        <f>'Switchgrass Fit High Rain'!$B$17+'Switchgrass Fit High Rain'!$B$18*'Switchgrass k=0.102 High Rain'!B728</f>
        <v>-58.682335728901791</v>
      </c>
      <c r="G728" s="5">
        <f t="shared" si="46"/>
        <v>3.2702835344835629E-26</v>
      </c>
      <c r="H728" s="5">
        <f t="shared" si="47"/>
        <v>8.9932797198297975E-26</v>
      </c>
      <c r="I728" s="11">
        <f t="shared" si="48"/>
        <v>8157667.9653229341</v>
      </c>
      <c r="J728" s="5">
        <f t="shared" si="49"/>
        <v>35.204223079067916</v>
      </c>
    </row>
    <row r="729" spans="1:10" x14ac:dyDescent="0.25">
      <c r="A729">
        <v>689</v>
      </c>
      <c r="B729">
        <v>2709</v>
      </c>
      <c r="F729">
        <f>'Switchgrass Fit High Rain'!$B$17+'Switchgrass Fit High Rain'!$B$18*'Switchgrass k=0.102 High Rain'!B729</f>
        <v>-58.784335728901823</v>
      </c>
      <c r="G729" s="5">
        <f t="shared" si="46"/>
        <v>2.9531626739747065E-26</v>
      </c>
      <c r="H729" s="5">
        <f t="shared" si="47"/>
        <v>8.1211973534304427E-26</v>
      </c>
      <c r="I729" s="11">
        <f t="shared" si="48"/>
        <v>8157667.9653229341</v>
      </c>
      <c r="J729" s="5">
        <f t="shared" si="49"/>
        <v>35.204223079067916</v>
      </c>
    </row>
    <row r="730" spans="1:10" x14ac:dyDescent="0.25">
      <c r="A730">
        <v>690</v>
      </c>
      <c r="B730">
        <v>2710</v>
      </c>
      <c r="F730">
        <f>'Switchgrass Fit High Rain'!$B$17+'Switchgrass Fit High Rain'!$B$18*'Switchgrass k=0.102 High Rain'!B730</f>
        <v>-58.886335728901798</v>
      </c>
      <c r="G730" s="5">
        <f t="shared" si="46"/>
        <v>2.6667931654847062E-26</v>
      </c>
      <c r="H730" s="5">
        <f t="shared" si="47"/>
        <v>7.333681205082942E-26</v>
      </c>
      <c r="I730" s="11">
        <f t="shared" si="48"/>
        <v>8157667.9653229341</v>
      </c>
      <c r="J730" s="5">
        <f t="shared" si="49"/>
        <v>35.204223079067916</v>
      </c>
    </row>
    <row r="731" spans="1:10" x14ac:dyDescent="0.25">
      <c r="A731">
        <v>691</v>
      </c>
      <c r="B731">
        <v>2711</v>
      </c>
      <c r="F731">
        <f>'Switchgrass Fit High Rain'!$B$17+'Switchgrass Fit High Rain'!$B$18*'Switchgrass k=0.102 High Rain'!B731</f>
        <v>-58.988335728901831</v>
      </c>
      <c r="G731" s="5">
        <f t="shared" si="46"/>
        <v>2.4081930366212012E-26</v>
      </c>
      <c r="H731" s="5">
        <f t="shared" si="47"/>
        <v>6.6225308507083028E-26</v>
      </c>
      <c r="I731" s="11">
        <f t="shared" si="48"/>
        <v>8157667.9653229341</v>
      </c>
      <c r="J731" s="5">
        <f t="shared" si="49"/>
        <v>35.204223079067916</v>
      </c>
    </row>
    <row r="732" spans="1:10" x14ac:dyDescent="0.25">
      <c r="A732">
        <v>692</v>
      </c>
      <c r="B732">
        <v>2712</v>
      </c>
      <c r="F732">
        <f>'Switchgrass Fit High Rain'!$B$17+'Switchgrass Fit High Rain'!$B$18*'Switchgrass k=0.102 High Rain'!B732</f>
        <v>-59.090335728901806</v>
      </c>
      <c r="G732" s="5">
        <f t="shared" si="46"/>
        <v>2.1746694781922077E-26</v>
      </c>
      <c r="H732" s="5">
        <f t="shared" si="47"/>
        <v>5.9803410650285713E-26</v>
      </c>
      <c r="I732" s="11">
        <f t="shared" si="48"/>
        <v>8157667.9653229341</v>
      </c>
      <c r="J732" s="5">
        <f t="shared" si="49"/>
        <v>35.204223079067916</v>
      </c>
    </row>
    <row r="733" spans="1:10" x14ac:dyDescent="0.25">
      <c r="A733">
        <v>693</v>
      </c>
      <c r="B733">
        <v>2713</v>
      </c>
      <c r="F733">
        <f>'Switchgrass Fit High Rain'!$B$17+'Switchgrass Fit High Rain'!$B$18*'Switchgrass k=0.102 High Rain'!B733</f>
        <v>-59.192335728901782</v>
      </c>
      <c r="G733" s="5">
        <f t="shared" si="46"/>
        <v>1.9637908039199479E-26</v>
      </c>
      <c r="H733" s="5">
        <f t="shared" si="47"/>
        <v>5.4004247107798566E-26</v>
      </c>
      <c r="I733" s="11">
        <f t="shared" si="48"/>
        <v>8157667.9653229341</v>
      </c>
      <c r="J733" s="5">
        <f t="shared" si="49"/>
        <v>35.204223079067916</v>
      </c>
    </row>
    <row r="734" spans="1:10" x14ac:dyDescent="0.25">
      <c r="A734">
        <v>694</v>
      </c>
      <c r="B734">
        <v>2714</v>
      </c>
      <c r="F734">
        <f>'Switchgrass Fit High Rain'!$B$17+'Switchgrass Fit High Rain'!$B$18*'Switchgrass k=0.102 High Rain'!B734</f>
        <v>-59.294335728901814</v>
      </c>
      <c r="G734" s="5">
        <f t="shared" si="46"/>
        <v>1.7733611292352364E-26</v>
      </c>
      <c r="H734" s="5">
        <f t="shared" si="47"/>
        <v>4.8767431053969E-26</v>
      </c>
      <c r="I734" s="11">
        <f t="shared" si="48"/>
        <v>8157667.9653229341</v>
      </c>
      <c r="J734" s="5">
        <f t="shared" si="49"/>
        <v>35.204223079067916</v>
      </c>
    </row>
    <row r="735" spans="1:10" x14ac:dyDescent="0.25">
      <c r="A735">
        <v>695</v>
      </c>
      <c r="B735">
        <v>2715</v>
      </c>
      <c r="F735">
        <f>'Switchgrass Fit High Rain'!$B$17+'Switchgrass Fit High Rain'!$B$18*'Switchgrass k=0.102 High Rain'!B735</f>
        <v>-59.396335728901789</v>
      </c>
      <c r="G735" s="5">
        <f t="shared" si="46"/>
        <v>1.601397505480348E-26</v>
      </c>
      <c r="H735" s="5">
        <f t="shared" si="47"/>
        <v>4.403843140070957E-26</v>
      </c>
      <c r="I735" s="11">
        <f t="shared" si="48"/>
        <v>8157667.9653229341</v>
      </c>
      <c r="J735" s="5">
        <f t="shared" si="49"/>
        <v>35.204223079067916</v>
      </c>
    </row>
    <row r="736" spans="1:10" x14ac:dyDescent="0.25">
      <c r="A736">
        <v>696</v>
      </c>
      <c r="B736">
        <v>2716</v>
      </c>
      <c r="F736">
        <f>'Switchgrass Fit High Rain'!$B$17+'Switchgrass Fit High Rain'!$B$18*'Switchgrass k=0.102 High Rain'!B736</f>
        <v>-59.498335728901822</v>
      </c>
      <c r="G736" s="5">
        <f t="shared" si="46"/>
        <v>1.4461092714175296E-26</v>
      </c>
      <c r="H736" s="5">
        <f t="shared" si="47"/>
        <v>3.9768004963982065E-26</v>
      </c>
      <c r="I736" s="11">
        <f t="shared" si="48"/>
        <v>8157667.9653229341</v>
      </c>
      <c r="J736" s="5">
        <f t="shared" si="49"/>
        <v>35.204223079067916</v>
      </c>
    </row>
    <row r="737" spans="1:10" x14ac:dyDescent="0.25">
      <c r="A737">
        <v>697</v>
      </c>
      <c r="B737">
        <v>2717</v>
      </c>
      <c r="F737">
        <f>'Switchgrass Fit High Rain'!$B$17+'Switchgrass Fit High Rain'!$B$18*'Switchgrass k=0.102 High Rain'!B737</f>
        <v>-59.600335728901797</v>
      </c>
      <c r="G737" s="5">
        <f t="shared" si="46"/>
        <v>1.30587940703241E-26</v>
      </c>
      <c r="H737" s="5">
        <f t="shared" si="47"/>
        <v>3.5911683693391274E-26</v>
      </c>
      <c r="I737" s="11">
        <f t="shared" si="48"/>
        <v>8157667.9653229341</v>
      </c>
      <c r="J737" s="5">
        <f t="shared" si="49"/>
        <v>35.204223079067916</v>
      </c>
    </row>
    <row r="738" spans="1:10" x14ac:dyDescent="0.25">
      <c r="A738">
        <v>698</v>
      </c>
      <c r="B738">
        <v>2718</v>
      </c>
      <c r="F738">
        <f>'Switchgrass Fit High Rain'!$B$17+'Switchgrass Fit High Rain'!$B$18*'Switchgrass k=0.102 High Rain'!B738</f>
        <v>-59.702335728901829</v>
      </c>
      <c r="G738" s="5">
        <f t="shared" si="46"/>
        <v>1.1792476954660578E-26</v>
      </c>
      <c r="H738" s="5">
        <f t="shared" si="47"/>
        <v>3.2429311625316591E-26</v>
      </c>
      <c r="I738" s="11">
        <f t="shared" si="48"/>
        <v>8157667.9653229341</v>
      </c>
      <c r="J738" s="5">
        <f t="shared" si="49"/>
        <v>35.204223079067916</v>
      </c>
    </row>
    <row r="739" spans="1:10" x14ac:dyDescent="0.25">
      <c r="A739">
        <v>699</v>
      </c>
      <c r="B739">
        <v>2719</v>
      </c>
      <c r="F739">
        <f>'Switchgrass Fit High Rain'!$B$17+'Switchgrass Fit High Rain'!$B$18*'Switchgrass k=0.102 High Rain'!B739</f>
        <v>-59.804335728901805</v>
      </c>
      <c r="G739" s="5">
        <f t="shared" si="46"/>
        <v>1.0648955177432967E-26</v>
      </c>
      <c r="H739" s="5">
        <f t="shared" si="47"/>
        <v>2.9284626737940659E-26</v>
      </c>
      <c r="I739" s="11">
        <f t="shared" si="48"/>
        <v>8157667.9653229341</v>
      </c>
      <c r="J739" s="5">
        <f t="shared" si="49"/>
        <v>35.204223079067916</v>
      </c>
    </row>
    <row r="740" spans="1:10" x14ac:dyDescent="0.25">
      <c r="A740">
        <v>700</v>
      </c>
      <c r="B740">
        <v>2720</v>
      </c>
      <c r="F740">
        <f>'Switchgrass Fit High Rain'!$B$17+'Switchgrass Fit High Rain'!$B$18*'Switchgrass k=0.102 High Rain'!B740</f>
        <v>-59.90633572890178</v>
      </c>
      <c r="G740" s="5">
        <f t="shared" si="46"/>
        <v>9.6163212196194922E-27</v>
      </c>
      <c r="H740" s="5">
        <f t="shared" si="47"/>
        <v>2.6444883353953601E-26</v>
      </c>
      <c r="I740" s="11">
        <f t="shared" si="48"/>
        <v>8157667.9653229341</v>
      </c>
      <c r="J740" s="5">
        <f t="shared" si="49"/>
        <v>35.204223079067916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Charts</vt:lpstr>
      </vt:variant>
      <vt:variant>
        <vt:i4>2</vt:i4>
      </vt:variant>
    </vt:vector>
  </HeadingPairs>
  <TitlesOfParts>
    <vt:vector size="12" baseType="lpstr">
      <vt:lpstr>Waste Acceptance and In Place</vt:lpstr>
      <vt:lpstr>Fit Bahrain</vt:lpstr>
      <vt:lpstr>Bahrain Parameters and Data</vt:lpstr>
      <vt:lpstr>Switchgrass Fit k=0.05 default</vt:lpstr>
      <vt:lpstr>Switchgrass L0=140 k=0.05</vt:lpstr>
      <vt:lpstr>Switchgrass Fit Low Rain</vt:lpstr>
      <vt:lpstr>Switchgrass k=0.012 Low Rain</vt:lpstr>
      <vt:lpstr>Switchgrass Fit High Rain</vt:lpstr>
      <vt:lpstr>Switchgrass k=0.102 High Rain</vt:lpstr>
      <vt:lpstr>LandGem Methane Plots</vt:lpstr>
      <vt:lpstr>Plot Cumulative Pct Decomposed</vt:lpstr>
      <vt:lpstr>Plot Methane Generation 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 Amelse</dc:creator>
  <cp:lastModifiedBy>Jeffrey Amelse</cp:lastModifiedBy>
  <cp:lastPrinted>2021-04-28T22:13:19Z</cp:lastPrinted>
  <dcterms:created xsi:type="dcterms:W3CDTF">2020-12-27T12:45:26Z</dcterms:created>
  <dcterms:modified xsi:type="dcterms:W3CDTF">2021-07-22T13:55:20Z</dcterms:modified>
</cp:coreProperties>
</file>